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ak\Dropbox\Public\SFC(integrated)\2020\20200216役員会\"/>
    </mc:Choice>
  </mc:AlternateContent>
  <xr:revisionPtr revIDLastSave="0" documentId="13_ncr:1_{098FDF3B-77F4-45BD-B0AF-D54AA639C271}" xr6:coauthVersionLast="45" xr6:coauthVersionMax="45" xr10:uidLastSave="{00000000-0000-0000-0000-000000000000}"/>
  <bookViews>
    <workbookView xWindow="-108" yWindow="-108" windowWidth="23256" windowHeight="12576" xr2:uid="{A1D47FB7-BA11-4673-A4E2-2D6FFE9F5C00}"/>
  </bookViews>
  <sheets>
    <sheet name="現役2019決算(仮)" sheetId="6" r:id="rId1"/>
    <sheet name="2019決算案" sheetId="2" r:id="rId2"/>
    <sheet name="2020予算原案" sheetId="3" r:id="rId3"/>
    <sheet name="2019大学支援内訳" sheetId="4" r:id="rId4"/>
    <sheet name="Sheet1" sheetId="7" r:id="rId5"/>
    <sheet name="Sheet2" sheetId="5" r:id="rId6"/>
  </sheets>
  <externalReferences>
    <externalReference r:id="rId7"/>
    <externalReference r:id="rId8"/>
    <externalReference r:id="rId9"/>
  </externalReferences>
  <definedNames>
    <definedName name="_xlnm.Print_Area" localSheetId="1">'2019決算案'!$A$1:$L$26</definedName>
    <definedName name="_xlnm.Print_Area" localSheetId="0">'現役2019決算(仮)'!$A$1:$N$44</definedName>
    <definedName name="科目一覧" localSheetId="3">[1]科目一覧!$A$2:$A$26</definedName>
    <definedName name="科目一覧">[2]科目一覧!$A$2:$A$26</definedName>
    <definedName name="大分類">'[3](99)科目一覧(編集不可)'!$B$2:$L$2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4" l="1"/>
  <c r="J3" i="4"/>
  <c r="I5" i="4"/>
  <c r="J5" i="4"/>
  <c r="J14" i="4" s="1"/>
  <c r="I14" i="4"/>
  <c r="G15" i="3" l="1"/>
  <c r="G21" i="3" s="1"/>
  <c r="F15" i="3"/>
  <c r="F21" i="3" s="1"/>
  <c r="C5" i="3"/>
  <c r="E19" i="4"/>
  <c r="H4" i="5"/>
  <c r="D12" i="4" l="1"/>
  <c r="D6" i="4"/>
  <c r="E6" i="4"/>
  <c r="E12" i="4"/>
  <c r="F31" i="3"/>
  <c r="F32" i="3" s="1"/>
  <c r="G31" i="3"/>
  <c r="G32" i="3" s="1"/>
  <c r="B31" i="3"/>
  <c r="C31" i="3"/>
  <c r="B21" i="3"/>
  <c r="C21" i="3"/>
  <c r="F25" i="2"/>
  <c r="E25" i="2"/>
  <c r="C25" i="2"/>
  <c r="F26" i="2" s="1"/>
  <c r="B25" i="2"/>
  <c r="E26" i="2" s="1"/>
  <c r="F15" i="2"/>
  <c r="E15" i="2"/>
  <c r="C15" i="2"/>
  <c r="B15" i="2"/>
  <c r="G22" i="3" l="1"/>
  <c r="F22" i="3"/>
  <c r="F16" i="2"/>
  <c r="E16" i="2"/>
  <c r="D3" i="4"/>
  <c r="E3" i="4"/>
</calcChain>
</file>

<file path=xl/sharedStrings.xml><?xml version="1.0" encoding="utf-8"?>
<sst xmlns="http://schemas.openxmlformats.org/spreadsheetml/2006/main" count="230" uniqueCount="145">
  <si>
    <t>成蹊学園サッカー部ＯＢ会　2019年度　仮決算</t>
  </si>
  <si>
    <t>【一般会計】</t>
  </si>
  <si>
    <t>2019予算</t>
  </si>
  <si>
    <t>2019決算</t>
  </si>
  <si>
    <t>前期繰越</t>
  </si>
  <si>
    <t>大学支援</t>
  </si>
  <si>
    <t>中高支援</t>
  </si>
  <si>
    <t>OBコーチ</t>
  </si>
  <si>
    <t>ドクター</t>
  </si>
  <si>
    <t>トレーナー</t>
  </si>
  <si>
    <t>利息</t>
  </si>
  <si>
    <t>印刷・通信費</t>
  </si>
  <si>
    <t>計</t>
  </si>
  <si>
    <t>次期繰越</t>
  </si>
  <si>
    <t>【特別会計】</t>
  </si>
  <si>
    <t>振込手数料</t>
  </si>
  <si>
    <t>収　入</t>
    <phoneticPr fontId="9"/>
  </si>
  <si>
    <t>支　出</t>
    <phoneticPr fontId="9"/>
  </si>
  <si>
    <t>大学支援</t>
    <rPh sb="0" eb="2">
      <t>ダイガク</t>
    </rPh>
    <rPh sb="2" eb="4">
      <t>シエン</t>
    </rPh>
    <phoneticPr fontId="5"/>
  </si>
  <si>
    <t>監督</t>
    <rPh sb="0" eb="2">
      <t>カントク</t>
    </rPh>
    <phoneticPr fontId="5"/>
  </si>
  <si>
    <t>年会費</t>
    <phoneticPr fontId="9"/>
  </si>
  <si>
    <t>OBコーチ</t>
    <phoneticPr fontId="5"/>
  </si>
  <si>
    <t>寄付金</t>
    <rPh sb="0" eb="3">
      <t>キフキン</t>
    </rPh>
    <phoneticPr fontId="9"/>
  </si>
  <si>
    <t>OB総会関連費</t>
    <phoneticPr fontId="5"/>
  </si>
  <si>
    <t>OB総会関連収入</t>
    <phoneticPr fontId="9"/>
  </si>
  <si>
    <t>ｻｯｶｰﾌｪｽﾃｨﾊﾞﾙ関連費</t>
    <phoneticPr fontId="5"/>
  </si>
  <si>
    <t>ｻｯｶｰﾌｪｽﾃｨﾊﾞﾙ関連収入</t>
    <rPh sb="14" eb="16">
      <t>シュウニュウ</t>
    </rPh>
    <phoneticPr fontId="9"/>
  </si>
  <si>
    <t>OB定期戦等傷害保険料</t>
    <rPh sb="5" eb="6">
      <t>トウ</t>
    </rPh>
    <rPh sb="6" eb="8">
      <t>ショウガイ</t>
    </rPh>
    <phoneticPr fontId="9"/>
  </si>
  <si>
    <t>大会参加費</t>
    <rPh sb="0" eb="2">
      <t>タイカイ</t>
    </rPh>
    <rPh sb="2" eb="5">
      <t>サンカヒ</t>
    </rPh>
    <phoneticPr fontId="2"/>
  </si>
  <si>
    <t>ｽﾎﾟｰﾂ振興委員会助成金</t>
    <rPh sb="4" eb="6">
      <t>シンコウ</t>
    </rPh>
    <rPh sb="6" eb="9">
      <t>イインカイ</t>
    </rPh>
    <rPh sb="9" eb="12">
      <t>ジョセイキン</t>
    </rPh>
    <rPh sb="12" eb="13">
      <t>レ</t>
    </rPh>
    <phoneticPr fontId="9"/>
  </si>
  <si>
    <t>HP運営費</t>
    <phoneticPr fontId="9"/>
  </si>
  <si>
    <t>用具代（ボール等）</t>
    <rPh sb="0" eb="2">
      <t>ヨウグ</t>
    </rPh>
    <rPh sb="2" eb="3">
      <t>ダイ</t>
    </rPh>
    <rPh sb="7" eb="8">
      <t>トウ</t>
    </rPh>
    <phoneticPr fontId="5"/>
  </si>
  <si>
    <t>フェスティバル支援</t>
    <rPh sb="7" eb="9">
      <t>シエン</t>
    </rPh>
    <phoneticPr fontId="5"/>
  </si>
  <si>
    <t>雑収入</t>
    <rPh sb="0" eb="1">
      <t>ザツ</t>
    </rPh>
    <rPh sb="1" eb="3">
      <t>シュウニュウ</t>
    </rPh>
    <phoneticPr fontId="9"/>
  </si>
  <si>
    <t>振込・ｸﾚｼﾞｯﾄ手数料</t>
    <rPh sb="0" eb="12">
      <t>テスウリョウ</t>
    </rPh>
    <phoneticPr fontId="9"/>
  </si>
  <si>
    <t>定期戦OB戦支援</t>
    <rPh sb="0" eb="2">
      <t>テイキ</t>
    </rPh>
    <rPh sb="2" eb="3">
      <t>セン</t>
    </rPh>
    <rPh sb="5" eb="6">
      <t>セン</t>
    </rPh>
    <rPh sb="6" eb="8">
      <t>シエン</t>
    </rPh>
    <phoneticPr fontId="5"/>
  </si>
  <si>
    <t>予備費</t>
    <phoneticPr fontId="9"/>
  </si>
  <si>
    <t>印刷通信費支援</t>
    <rPh sb="0" eb="2">
      <t>インサツ</t>
    </rPh>
    <rPh sb="2" eb="5">
      <t>ツウシンヒ</t>
    </rPh>
    <rPh sb="5" eb="7">
      <t>シエン</t>
    </rPh>
    <phoneticPr fontId="5"/>
  </si>
  <si>
    <t>特別会計へ繰入れ</t>
    <rPh sb="0" eb="2">
      <t>トクベツ</t>
    </rPh>
    <rPh sb="2" eb="4">
      <t>カイケイ</t>
    </rPh>
    <rPh sb="5" eb="7">
      <t>クリイ</t>
    </rPh>
    <phoneticPr fontId="5"/>
  </si>
  <si>
    <t>一般会計へ繰入(特別会計取崩）</t>
    <phoneticPr fontId="9"/>
  </si>
  <si>
    <t>一般会計から受入れ</t>
    <phoneticPr fontId="5"/>
  </si>
  <si>
    <t>創部100周年記念事業関係収支から戻入</t>
    <rPh sb="0" eb="2">
      <t>ソウブ</t>
    </rPh>
    <rPh sb="5" eb="7">
      <t>シュウネン</t>
    </rPh>
    <rPh sb="7" eb="9">
      <t>キネン</t>
    </rPh>
    <rPh sb="9" eb="11">
      <t>ジギョウ</t>
    </rPh>
    <rPh sb="11" eb="13">
      <t>カンケイ</t>
    </rPh>
    <rPh sb="13" eb="15">
      <t>シュウシ</t>
    </rPh>
    <rPh sb="17" eb="19">
      <t>レイニュウ</t>
    </rPh>
    <phoneticPr fontId="5"/>
  </si>
  <si>
    <t>2019計画：予算</t>
    <rPh sb="4" eb="6">
      <t>ケイカク</t>
    </rPh>
    <rPh sb="7" eb="9">
      <t>ヨサン</t>
    </rPh>
    <phoneticPr fontId="5"/>
  </si>
  <si>
    <t>2019実績：決算</t>
    <rPh sb="4" eb="6">
      <t>ジッセキ</t>
    </rPh>
    <rPh sb="7" eb="9">
      <t>ケッサン</t>
    </rPh>
    <phoneticPr fontId="5"/>
  </si>
  <si>
    <t>ＯＢ宛支払い</t>
    <rPh sb="2" eb="3">
      <t>アテ</t>
    </rPh>
    <rPh sb="3" eb="5">
      <t>シハラ</t>
    </rPh>
    <phoneticPr fontId="5"/>
  </si>
  <si>
    <t>現役宛支払い</t>
    <rPh sb="0" eb="2">
      <t>ゲンエキ</t>
    </rPh>
    <rPh sb="2" eb="3">
      <t>アテ</t>
    </rPh>
    <rPh sb="3" eb="5">
      <t>シハラ</t>
    </rPh>
    <phoneticPr fontId="5"/>
  </si>
  <si>
    <t>フェスティバル費用</t>
    <rPh sb="7" eb="9">
      <t>ヒヨウ</t>
    </rPh>
    <phoneticPr fontId="5"/>
  </si>
  <si>
    <t>予備費（海外遠征支援）</t>
    <rPh sb="0" eb="3">
      <t>ヨビヒ</t>
    </rPh>
    <rPh sb="4" eb="6">
      <t>カイガイ</t>
    </rPh>
    <rPh sb="6" eb="8">
      <t>エンセイ</t>
    </rPh>
    <rPh sb="8" eb="10">
      <t>シエン</t>
    </rPh>
    <phoneticPr fontId="5"/>
  </si>
  <si>
    <t>予備費（供花）</t>
    <rPh sb="0" eb="3">
      <t>ヨビヒ</t>
    </rPh>
    <rPh sb="4" eb="6">
      <t>キョウカ</t>
    </rPh>
    <phoneticPr fontId="5"/>
  </si>
  <si>
    <t>合計</t>
    <rPh sb="0" eb="2">
      <t>ゴウケイ</t>
    </rPh>
    <phoneticPr fontId="5"/>
  </si>
  <si>
    <t>杉田　試合帯同交通費</t>
    <rPh sb="0" eb="2">
      <t>スギタ</t>
    </rPh>
    <rPh sb="3" eb="5">
      <t>シアイ</t>
    </rPh>
    <rPh sb="5" eb="7">
      <t>タイドウ</t>
    </rPh>
    <rPh sb="7" eb="10">
      <t>コウツウヒ</t>
    </rPh>
    <phoneticPr fontId="1"/>
  </si>
  <si>
    <t>杉田　合宿帯同費</t>
    <rPh sb="0" eb="2">
      <t>スギタ</t>
    </rPh>
    <rPh sb="3" eb="5">
      <t>ガッシュク</t>
    </rPh>
    <rPh sb="5" eb="7">
      <t>タイドウ</t>
    </rPh>
    <rPh sb="7" eb="8">
      <t>ヒ</t>
    </rPh>
    <phoneticPr fontId="1"/>
  </si>
  <si>
    <t>杉田：試合、合宿帯同交通費</t>
    <rPh sb="0" eb="2">
      <t>スギタ</t>
    </rPh>
    <rPh sb="3" eb="5">
      <t>シアイ</t>
    </rPh>
    <rPh sb="6" eb="8">
      <t>ガッシュク</t>
    </rPh>
    <rPh sb="8" eb="10">
      <t>タイドウ</t>
    </rPh>
    <rPh sb="10" eb="12">
      <t>コウツウ</t>
    </rPh>
    <rPh sb="12" eb="13">
      <t>ヒ</t>
    </rPh>
    <phoneticPr fontId="1"/>
  </si>
  <si>
    <t>田口　試合帯同交通費</t>
    <rPh sb="0" eb="10">
      <t>シアイタイドウコウツウヒ</t>
    </rPh>
    <phoneticPr fontId="1"/>
  </si>
  <si>
    <t>田口：試合帯同交通費</t>
    <rPh sb="0" eb="2">
      <t>タグチ</t>
    </rPh>
    <rPh sb="3" eb="5">
      <t>シアイ</t>
    </rPh>
    <rPh sb="5" eb="7">
      <t>タイドウ</t>
    </rPh>
    <rPh sb="7" eb="10">
      <t>コウツウヒ</t>
    </rPh>
    <phoneticPr fontId="1"/>
  </si>
  <si>
    <t>平松トレーナー：合宿帯同交通費</t>
    <rPh sb="0" eb="2">
      <t>ヒラマツ</t>
    </rPh>
    <rPh sb="8" eb="10">
      <t>ガッシュク</t>
    </rPh>
    <rPh sb="10" eb="12">
      <t>タイドウ</t>
    </rPh>
    <rPh sb="12" eb="15">
      <t>コウツウヒ</t>
    </rPh>
    <phoneticPr fontId="1"/>
  </si>
  <si>
    <t>平松トレーナー　合宿帯同交通費</t>
    <rPh sb="0" eb="15">
      <t>ガッシュクタイドウコウツウヒ</t>
    </rPh>
    <phoneticPr fontId="1"/>
  </si>
  <si>
    <t>現役宛追加支援合計</t>
    <rPh sb="0" eb="2">
      <t>ゲンエキ</t>
    </rPh>
    <rPh sb="2" eb="3">
      <t>アテ</t>
    </rPh>
    <rPh sb="3" eb="5">
      <t>ツイカ</t>
    </rPh>
    <rPh sb="5" eb="7">
      <t>シエン</t>
    </rPh>
    <rPh sb="7" eb="9">
      <t>ゴウケイ</t>
    </rPh>
    <phoneticPr fontId="1"/>
  </si>
  <si>
    <t>成蹊大学体育会蹴球部2019年度決算</t>
  </si>
  <si>
    <t>2019年度予算案</t>
  </si>
  <si>
    <t>2019年度決算</t>
  </si>
  <si>
    <t>消化率</t>
    <rPh sb="0" eb="2">
      <t>ショウカ</t>
    </rPh>
    <rPh sb="2" eb="3">
      <t>リツ</t>
    </rPh>
    <phoneticPr fontId="9"/>
  </si>
  <si>
    <t>予算残</t>
    <rPh sb="0" eb="2">
      <t>ヨサン</t>
    </rPh>
    <rPh sb="2" eb="3">
      <t>ザン</t>
    </rPh>
    <phoneticPr fontId="9"/>
  </si>
  <si>
    <t>①</t>
    <phoneticPr fontId="5"/>
  </si>
  <si>
    <t>②</t>
    <phoneticPr fontId="5"/>
  </si>
  <si>
    <t>③=②÷①</t>
    <phoneticPr fontId="5"/>
  </si>
  <si>
    <t>④＝①-②</t>
    <phoneticPr fontId="5"/>
  </si>
  <si>
    <t>前年度繰越金</t>
    <rPh sb="0" eb="3">
      <t>ゼンネンド</t>
    </rPh>
    <rPh sb="3" eb="5">
      <t>クリコシ</t>
    </rPh>
    <rPh sb="5" eb="6">
      <t>キン</t>
    </rPh>
    <phoneticPr fontId="9"/>
  </si>
  <si>
    <t>事業運営費</t>
    <rPh sb="0" eb="2">
      <t>ジギョウ</t>
    </rPh>
    <rPh sb="2" eb="5">
      <t>ウンエイヒ</t>
    </rPh>
    <phoneticPr fontId="9"/>
  </si>
  <si>
    <t>部費徴収費</t>
    <rPh sb="0" eb="2">
      <t>ブヒ</t>
    </rPh>
    <rPh sb="2" eb="4">
      <t>チョウシュウ</t>
    </rPh>
    <rPh sb="4" eb="5">
      <t>ヒ</t>
    </rPh>
    <phoneticPr fontId="9"/>
  </si>
  <si>
    <t>公式戦参加費・連盟費</t>
    <rPh sb="0" eb="3">
      <t>コウシキセン</t>
    </rPh>
    <rPh sb="3" eb="6">
      <t>サンカヒ</t>
    </rPh>
    <rPh sb="7" eb="9">
      <t>レンメイ</t>
    </rPh>
    <rPh sb="9" eb="10">
      <t>ヒ</t>
    </rPh>
    <phoneticPr fontId="9"/>
  </si>
  <si>
    <t>部費</t>
    <rPh sb="0" eb="2">
      <t>ブヒ</t>
    </rPh>
    <phoneticPr fontId="9"/>
  </si>
  <si>
    <t>体育会行事参加費</t>
    <rPh sb="0" eb="2">
      <t>タイイク</t>
    </rPh>
    <rPh sb="2" eb="3">
      <t>カイ</t>
    </rPh>
    <rPh sb="3" eb="5">
      <t>ギョウジ</t>
    </rPh>
    <rPh sb="5" eb="8">
      <t>サンカヒ</t>
    </rPh>
    <phoneticPr fontId="9"/>
  </si>
  <si>
    <t>臨時徴収費</t>
    <rPh sb="0" eb="2">
      <t>リンジ</t>
    </rPh>
    <rPh sb="2" eb="4">
      <t>チョウシュウ</t>
    </rPh>
    <rPh sb="4" eb="5">
      <t>ヒ</t>
    </rPh>
    <phoneticPr fontId="9"/>
  </si>
  <si>
    <t>公式戦運営費</t>
    <rPh sb="0" eb="3">
      <t>コウシキセン</t>
    </rPh>
    <rPh sb="3" eb="6">
      <t>ウンエイヒ</t>
    </rPh>
    <phoneticPr fontId="9"/>
  </si>
  <si>
    <t>ユニホーム等代</t>
    <rPh sb="5" eb="6">
      <t>トウ</t>
    </rPh>
    <rPh sb="6" eb="7">
      <t>ダイ</t>
    </rPh>
    <phoneticPr fontId="9"/>
  </si>
  <si>
    <t>強化管理費</t>
    <rPh sb="0" eb="2">
      <t>キョウカ</t>
    </rPh>
    <rPh sb="2" eb="5">
      <t>カンリヒ</t>
    </rPh>
    <phoneticPr fontId="9"/>
  </si>
  <si>
    <t>レセプション代</t>
    <rPh sb="6" eb="7">
      <t>ダイ</t>
    </rPh>
    <phoneticPr fontId="1"/>
  </si>
  <si>
    <t>データ分析費</t>
    <rPh sb="3" eb="5">
      <t>ブンセキ</t>
    </rPh>
    <rPh sb="5" eb="6">
      <t>ヒ</t>
    </rPh>
    <phoneticPr fontId="9"/>
  </si>
  <si>
    <t>選手登録料</t>
    <rPh sb="0" eb="5">
      <t>センシュトウロクリョウ</t>
    </rPh>
    <phoneticPr fontId="1"/>
  </si>
  <si>
    <t>関沢トレーナー</t>
    <rPh sb="0" eb="2">
      <t>セキザワ</t>
    </rPh>
    <phoneticPr fontId="9"/>
  </si>
  <si>
    <t>合宿費(8月)</t>
    <rPh sb="0" eb="2">
      <t>ガッシュク</t>
    </rPh>
    <rPh sb="2" eb="3">
      <t>ヒ</t>
    </rPh>
    <rPh sb="5" eb="6">
      <t>ツキ</t>
    </rPh>
    <phoneticPr fontId="9"/>
  </si>
  <si>
    <t>結城ドクター</t>
    <rPh sb="0" eb="2">
      <t>ユウキ</t>
    </rPh>
    <phoneticPr fontId="9"/>
  </si>
  <si>
    <t>甲南遠征代</t>
    <rPh sb="0" eb="2">
      <t>コウナン</t>
    </rPh>
    <rPh sb="2" eb="4">
      <t>エンセイ</t>
    </rPh>
    <rPh sb="4" eb="5">
      <t>ダイ</t>
    </rPh>
    <phoneticPr fontId="9"/>
  </si>
  <si>
    <t>外部コーチ1（吉田）</t>
    <rPh sb="0" eb="2">
      <t>ガイブ</t>
    </rPh>
    <rPh sb="7" eb="9">
      <t>ヨシダ</t>
    </rPh>
    <phoneticPr fontId="9"/>
  </si>
  <si>
    <t>謝恩会費</t>
    <rPh sb="0" eb="2">
      <t>シャオン</t>
    </rPh>
    <rPh sb="2" eb="3">
      <t>カイ</t>
    </rPh>
    <rPh sb="3" eb="4">
      <t>ヒ</t>
    </rPh>
    <phoneticPr fontId="9"/>
  </si>
  <si>
    <t>外部コーチ2(大島)</t>
    <rPh sb="0" eb="2">
      <t>ガイブ</t>
    </rPh>
    <rPh sb="7" eb="9">
      <t>オオシマ</t>
    </rPh>
    <phoneticPr fontId="9"/>
  </si>
  <si>
    <t>援助金収入</t>
    <rPh sb="0" eb="3">
      <t>エンジョキン</t>
    </rPh>
    <rPh sb="3" eb="5">
      <t>シュウニュウ</t>
    </rPh>
    <phoneticPr fontId="9"/>
  </si>
  <si>
    <t>臨時コーチ(杉田)</t>
    <rPh sb="0" eb="2">
      <t>リンジ</t>
    </rPh>
    <rPh sb="6" eb="8">
      <t>スギタ</t>
    </rPh>
    <phoneticPr fontId="9"/>
  </si>
  <si>
    <t>体育会配分金</t>
    <rPh sb="0" eb="3">
      <t>タイイクカイ</t>
    </rPh>
    <rPh sb="3" eb="5">
      <t>ハイブン</t>
    </rPh>
    <rPh sb="5" eb="6">
      <t>キン</t>
    </rPh>
    <phoneticPr fontId="9"/>
  </si>
  <si>
    <t>臨時コーチ(田口)</t>
    <rPh sb="0" eb="2">
      <t>リンジ</t>
    </rPh>
    <rPh sb="6" eb="8">
      <t>タグチ</t>
    </rPh>
    <phoneticPr fontId="9"/>
  </si>
  <si>
    <t>ＯＢ援助金</t>
    <rPh sb="2" eb="5">
      <t>エンジョキン</t>
    </rPh>
    <phoneticPr fontId="9"/>
  </si>
  <si>
    <t>その他収入</t>
    <rPh sb="2" eb="3">
      <t>タ</t>
    </rPh>
    <rPh sb="3" eb="5">
      <t>シュウニュウ</t>
    </rPh>
    <phoneticPr fontId="9"/>
  </si>
  <si>
    <t>ユニホーム費</t>
    <rPh sb="5" eb="6">
      <t>ヒ</t>
    </rPh>
    <phoneticPr fontId="9"/>
  </si>
  <si>
    <t>アルバイト収入</t>
    <phoneticPr fontId="1"/>
  </si>
  <si>
    <t>海外遠征費</t>
    <rPh sb="0" eb="2">
      <t>カイガイ</t>
    </rPh>
    <rPh sb="2" eb="4">
      <t>エンセイ</t>
    </rPh>
    <rPh sb="4" eb="5">
      <t>ヒ</t>
    </rPh>
    <phoneticPr fontId="9"/>
  </si>
  <si>
    <t>ネクタイ代</t>
    <phoneticPr fontId="1"/>
  </si>
  <si>
    <t>公式戦運営費</t>
    <rPh sb="0" eb="3">
      <t>コウシキセン</t>
    </rPh>
    <rPh sb="3" eb="6">
      <t>ウンエイヒ</t>
    </rPh>
    <phoneticPr fontId="5"/>
  </si>
  <si>
    <t>甲南遠征費</t>
    <rPh sb="0" eb="2">
      <t>コウナン</t>
    </rPh>
    <rPh sb="2" eb="4">
      <t>エンセイ</t>
    </rPh>
    <rPh sb="4" eb="5">
      <t>ヒ</t>
    </rPh>
    <phoneticPr fontId="9"/>
  </si>
  <si>
    <t>テーピング代</t>
    <rPh sb="5" eb="6">
      <t>ダイ</t>
    </rPh>
    <phoneticPr fontId="5"/>
  </si>
  <si>
    <t>スポーツ保険料</t>
    <rPh sb="4" eb="7">
      <t>ホケンリョウ</t>
    </rPh>
    <phoneticPr fontId="1"/>
  </si>
  <si>
    <t>渉外管理費</t>
    <rPh sb="0" eb="2">
      <t>ショウガイ</t>
    </rPh>
    <rPh sb="2" eb="5">
      <t>カンリヒ</t>
    </rPh>
    <phoneticPr fontId="9"/>
  </si>
  <si>
    <t>その他収入</t>
    <phoneticPr fontId="1"/>
  </si>
  <si>
    <t>定期戦ﾚｾﾌﾟｼｮﾝ費</t>
    <rPh sb="0" eb="2">
      <t>テイキ</t>
    </rPh>
    <rPh sb="2" eb="3">
      <t>イクサ</t>
    </rPh>
    <rPh sb="10" eb="11">
      <t>ヒ</t>
    </rPh>
    <phoneticPr fontId="9"/>
  </si>
  <si>
    <t>収入の部計</t>
    <rPh sb="0" eb="2">
      <t>シュウニュウ</t>
    </rPh>
    <rPh sb="3" eb="4">
      <t>ブ</t>
    </rPh>
    <rPh sb="4" eb="5">
      <t>ケイ</t>
    </rPh>
    <phoneticPr fontId="9"/>
  </si>
  <si>
    <t>フェスティバル費</t>
    <rPh sb="7" eb="8">
      <t>ヒ</t>
    </rPh>
    <phoneticPr fontId="9"/>
  </si>
  <si>
    <t>印刷通信費</t>
    <rPh sb="0" eb="2">
      <t>インサツ</t>
    </rPh>
    <rPh sb="2" eb="5">
      <t>ツウシンヒ</t>
    </rPh>
    <phoneticPr fontId="9"/>
  </si>
  <si>
    <t>郵送費</t>
    <rPh sb="0" eb="3">
      <t>ユウソウヒ</t>
    </rPh>
    <phoneticPr fontId="9"/>
  </si>
  <si>
    <t>ネット代</t>
    <rPh sb="3" eb="4">
      <t>ダイ</t>
    </rPh>
    <phoneticPr fontId="9"/>
  </si>
  <si>
    <t>振込手数料</t>
    <rPh sb="0" eb="2">
      <t>フリコミ</t>
    </rPh>
    <rPh sb="2" eb="5">
      <t>テスウリョウ</t>
    </rPh>
    <phoneticPr fontId="9"/>
  </si>
  <si>
    <t>運営管理費</t>
    <rPh sb="0" eb="2">
      <t>ウンエイ</t>
    </rPh>
    <rPh sb="2" eb="5">
      <t>カンリヒ</t>
    </rPh>
    <phoneticPr fontId="9"/>
  </si>
  <si>
    <t>用具費</t>
    <rPh sb="0" eb="2">
      <t>ヨウグ</t>
    </rPh>
    <rPh sb="2" eb="3">
      <t>ヒ</t>
    </rPh>
    <phoneticPr fontId="9"/>
  </si>
  <si>
    <t>保健衛生費</t>
    <rPh sb="0" eb="2">
      <t>ホケン</t>
    </rPh>
    <rPh sb="2" eb="5">
      <t>エイセイヒ</t>
    </rPh>
    <phoneticPr fontId="9"/>
  </si>
  <si>
    <t>消耗品費</t>
    <rPh sb="0" eb="2">
      <t>ショウモウ</t>
    </rPh>
    <rPh sb="2" eb="3">
      <t>ヒン</t>
    </rPh>
    <rPh sb="3" eb="4">
      <t>ヒ</t>
    </rPh>
    <phoneticPr fontId="9"/>
  </si>
  <si>
    <t>交通費</t>
    <rPh sb="0" eb="3">
      <t>コウツウヒ</t>
    </rPh>
    <phoneticPr fontId="9"/>
  </si>
  <si>
    <t>審判関連費</t>
    <rPh sb="0" eb="2">
      <t>シンパン</t>
    </rPh>
    <rPh sb="2" eb="4">
      <t>カンレン</t>
    </rPh>
    <rPh sb="4" eb="5">
      <t>ヒ</t>
    </rPh>
    <phoneticPr fontId="9"/>
  </si>
  <si>
    <t>備品費</t>
    <rPh sb="0" eb="2">
      <t>ビヒン</t>
    </rPh>
    <rPh sb="2" eb="3">
      <t>ヒ</t>
    </rPh>
    <phoneticPr fontId="9"/>
  </si>
  <si>
    <t>その他費</t>
    <rPh sb="2" eb="3">
      <t>タ</t>
    </rPh>
    <rPh sb="3" eb="4">
      <t>ヒ</t>
    </rPh>
    <phoneticPr fontId="9"/>
  </si>
  <si>
    <t>グランド使用料</t>
    <rPh sb="4" eb="6">
      <t>シヨウ</t>
    </rPh>
    <rPh sb="6" eb="7">
      <t>リョウ</t>
    </rPh>
    <phoneticPr fontId="9"/>
  </si>
  <si>
    <t>ネクタイ代</t>
    <rPh sb="4" eb="5">
      <t>ダイ</t>
    </rPh>
    <phoneticPr fontId="9"/>
  </si>
  <si>
    <t>新歓関連費</t>
    <rPh sb="0" eb="1">
      <t>シン</t>
    </rPh>
    <rPh sb="1" eb="2">
      <t>カン</t>
    </rPh>
    <rPh sb="2" eb="4">
      <t>カンレン</t>
    </rPh>
    <rPh sb="4" eb="5">
      <t>ヒ</t>
    </rPh>
    <phoneticPr fontId="9"/>
  </si>
  <si>
    <t>雑費</t>
    <rPh sb="0" eb="2">
      <t>ザッピ</t>
    </rPh>
    <phoneticPr fontId="9"/>
  </si>
  <si>
    <t>テーピング代</t>
    <rPh sb="5" eb="6">
      <t>ダイ</t>
    </rPh>
    <phoneticPr fontId="9"/>
  </si>
  <si>
    <t>支出の部計</t>
    <rPh sb="0" eb="2">
      <t>シシュツ</t>
    </rPh>
    <rPh sb="3" eb="4">
      <t>ブ</t>
    </rPh>
    <rPh sb="4" eb="5">
      <t>ケイ</t>
    </rPh>
    <phoneticPr fontId="1"/>
  </si>
  <si>
    <t>次期繰越金</t>
    <rPh sb="0" eb="2">
      <t>ジキ</t>
    </rPh>
    <rPh sb="2" eb="4">
      <t>クリコシ</t>
    </rPh>
    <rPh sb="4" eb="5">
      <t>キン</t>
    </rPh>
    <phoneticPr fontId="1"/>
  </si>
  <si>
    <t>HP運営費支援</t>
    <rPh sb="2" eb="5">
      <t>ウンエイヒ</t>
    </rPh>
    <rPh sb="5" eb="7">
      <t>シエン</t>
    </rPh>
    <phoneticPr fontId="5"/>
  </si>
  <si>
    <t>小計</t>
    <rPh sb="0" eb="2">
      <t>ショウケイ</t>
    </rPh>
    <phoneticPr fontId="5"/>
  </si>
  <si>
    <t>2020予算</t>
    <phoneticPr fontId="5"/>
  </si>
  <si>
    <t>2020予算</t>
    <phoneticPr fontId="9"/>
  </si>
  <si>
    <t>備考</t>
    <rPh sb="0" eb="2">
      <t>ビコウ</t>
    </rPh>
    <phoneticPr fontId="5"/>
  </si>
  <si>
    <t>含む臨時コーチ</t>
    <rPh sb="0" eb="1">
      <t>フク</t>
    </rPh>
    <rPh sb="2" eb="4">
      <t>リンジ</t>
    </rPh>
    <phoneticPr fontId="9"/>
  </si>
  <si>
    <t>さらに増額？</t>
    <rPh sb="3" eb="5">
      <t>ゾウガク</t>
    </rPh>
    <phoneticPr fontId="9"/>
  </si>
  <si>
    <t>前年なみ</t>
    <rPh sb="0" eb="2">
      <t>ゼンネン</t>
    </rPh>
    <phoneticPr fontId="9"/>
  </si>
  <si>
    <t>旧フェスティバル関連費</t>
    <rPh sb="0" eb="1">
      <t>キュウ</t>
    </rPh>
    <rPh sb="8" eb="10">
      <t>カンレン</t>
    </rPh>
    <rPh sb="10" eb="11">
      <t>ヒ</t>
    </rPh>
    <phoneticPr fontId="9"/>
  </si>
  <si>
    <t>旧定期戦傷害保険料</t>
    <rPh sb="0" eb="1">
      <t>キュウ</t>
    </rPh>
    <rPh sb="1" eb="3">
      <t>テイキ</t>
    </rPh>
    <rPh sb="3" eb="4">
      <t>セン</t>
    </rPh>
    <rPh sb="4" eb="6">
      <t>ショウガイ</t>
    </rPh>
    <rPh sb="6" eb="8">
      <t>ホケン</t>
    </rPh>
    <rPh sb="8" eb="9">
      <t>リョウ</t>
    </rPh>
    <phoneticPr fontId="9"/>
  </si>
  <si>
    <t>旧印刷通信費</t>
    <rPh sb="0" eb="1">
      <t>キュウ</t>
    </rPh>
    <rPh sb="1" eb="3">
      <t>インサツ</t>
    </rPh>
    <rPh sb="3" eb="6">
      <t>ツウシンヒ</t>
    </rPh>
    <phoneticPr fontId="9"/>
  </si>
  <si>
    <t>旧HP運営費</t>
    <rPh sb="0" eb="1">
      <t>キュウ</t>
    </rPh>
    <rPh sb="3" eb="6">
      <t>ウンエイヒ</t>
    </rPh>
    <phoneticPr fontId="9"/>
  </si>
  <si>
    <t>その他運営費</t>
    <rPh sb="2" eb="3">
      <t>タ</t>
    </rPh>
    <rPh sb="3" eb="6">
      <t>ウンエイヒ</t>
    </rPh>
    <phoneticPr fontId="9"/>
  </si>
  <si>
    <t>旧予備費</t>
    <rPh sb="0" eb="1">
      <t>キュウ</t>
    </rPh>
    <rPh sb="1" eb="4">
      <t>ヨビヒ</t>
    </rPh>
    <phoneticPr fontId="9"/>
  </si>
  <si>
    <t>成蹊学園サッカー部ＯＢ会　2020年度　予算原案</t>
    <rPh sb="20" eb="22">
      <t>ヨサン</t>
    </rPh>
    <rPh sb="22" eb="24">
      <t>ゲンアン</t>
    </rPh>
    <phoneticPr fontId="9"/>
  </si>
  <si>
    <t>若手OB懇親会を企画</t>
    <rPh sb="0" eb="2">
      <t>ワカテ</t>
    </rPh>
    <rPh sb="4" eb="6">
      <t>コンシン</t>
    </rPh>
    <rPh sb="6" eb="7">
      <t>カイ</t>
    </rPh>
    <rPh sb="8" eb="10">
      <t>キカク</t>
    </rPh>
    <phoneticPr fontId="9"/>
  </si>
  <si>
    <t>OB臨時コーチ</t>
    <rPh sb="2" eb="4">
      <t>リンジ</t>
    </rPh>
    <phoneticPr fontId="2"/>
  </si>
  <si>
    <t>OBコーチングスタッフ</t>
    <phoneticPr fontId="5"/>
  </si>
  <si>
    <t>&lt;OB会決算用内訳&gt;</t>
    <rPh sb="3" eb="4">
      <t>カイ</t>
    </rPh>
    <rPh sb="4" eb="6">
      <t>ケッサン</t>
    </rPh>
    <rPh sb="6" eb="7">
      <t>ヨウ</t>
    </rPh>
    <rPh sb="7" eb="9">
      <t>ウチワケ</t>
    </rPh>
    <phoneticPr fontId="5"/>
  </si>
  <si>
    <t>&lt;現役決算用内訳&gt;</t>
    <rPh sb="1" eb="3">
      <t>ゲンエキ</t>
    </rPh>
    <rPh sb="3" eb="5">
      <t>ケッサン</t>
    </rPh>
    <rPh sb="5" eb="6">
      <t>ヨウ</t>
    </rPh>
    <rPh sb="6" eb="8">
      <t>ウチワケ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</si>
</sst>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0"/>
      <name val="ＭＳ Ｐゴシック"/>
      <family val="3"/>
      <charset val="128"/>
    </font>
    <font>
      <u/>
      <sz val="1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0" tint="-0.499984740745262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PｺﾞｼｯｸE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rgb="FFFF0000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4"/>
      <color rgb="FFFF0000"/>
      <name val="HGPｺﾞｼｯｸE"/>
      <family val="3"/>
      <charset val="128"/>
    </font>
    <font>
      <b/>
      <sz val="18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21"/>
      <name val="ＭＳ Ｐゴシック"/>
      <family val="3"/>
      <charset val="128"/>
    </font>
    <font>
      <b/>
      <sz val="14"/>
      <color indexed="3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0" fontId="8" fillId="0" borderId="0"/>
    <xf numFmtId="38" fontId="10" fillId="0" borderId="0" applyFont="0" applyFill="0" applyBorder="0" applyAlignment="0" applyProtection="0">
      <alignment vertical="center"/>
    </xf>
    <xf numFmtId="0" fontId="10" fillId="0" borderId="0"/>
  </cellStyleXfs>
  <cellXfs count="276">
    <xf numFmtId="0" fontId="0" fillId="0" borderId="0" xfId="0">
      <alignment vertical="center"/>
    </xf>
    <xf numFmtId="0" fontId="4" fillId="2" borderId="0" xfId="3" applyFont="1" applyFill="1" applyAlignment="1">
      <alignment vertical="center"/>
    </xf>
    <xf numFmtId="0" fontId="6" fillId="2" borderId="0" xfId="0" applyFont="1" applyFill="1">
      <alignment vertical="center"/>
    </xf>
    <xf numFmtId="0" fontId="7" fillId="2" borderId="0" xfId="3" applyFont="1" applyFill="1" applyAlignment="1">
      <alignment vertical="center"/>
    </xf>
    <xf numFmtId="14" fontId="7" fillId="2" borderId="0" xfId="3" applyNumberFormat="1" applyFont="1" applyFill="1" applyAlignment="1">
      <alignment vertical="center"/>
    </xf>
    <xf numFmtId="0" fontId="6" fillId="0" borderId="0" xfId="0" applyFont="1">
      <alignment vertical="center"/>
    </xf>
    <xf numFmtId="0" fontId="7" fillId="2" borderId="0" xfId="4" applyFont="1" applyFill="1" applyAlignment="1">
      <alignment vertical="center"/>
    </xf>
    <xf numFmtId="0" fontId="7" fillId="2" borderId="1" xfId="4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0" xfId="4" applyFont="1" applyFill="1" applyAlignment="1">
      <alignment horizontal="center" vertical="center"/>
    </xf>
    <xf numFmtId="0" fontId="7" fillId="2" borderId="5" xfId="4" applyFont="1" applyFill="1" applyBorder="1" applyAlignment="1">
      <alignment vertical="center"/>
    </xf>
    <xf numFmtId="38" fontId="7" fillId="2" borderId="6" xfId="5" applyFont="1" applyFill="1" applyBorder="1" applyAlignment="1">
      <alignment horizontal="right" vertical="center"/>
    </xf>
    <xf numFmtId="38" fontId="7" fillId="2" borderId="7" xfId="5" applyFont="1" applyFill="1" applyBorder="1" applyAlignment="1">
      <alignment horizontal="right" vertical="center"/>
    </xf>
    <xf numFmtId="38" fontId="7" fillId="2" borderId="6" xfId="5" applyFont="1" applyFill="1" applyBorder="1">
      <alignment vertical="center"/>
    </xf>
    <xf numFmtId="38" fontId="7" fillId="2" borderId="7" xfId="5" applyFont="1" applyFill="1" applyBorder="1">
      <alignment vertical="center"/>
    </xf>
    <xf numFmtId="38" fontId="7" fillId="2" borderId="0" xfId="5" applyFont="1" applyFill="1">
      <alignment vertical="center"/>
    </xf>
    <xf numFmtId="0" fontId="7" fillId="2" borderId="10" xfId="4" applyFont="1" applyFill="1" applyBorder="1" applyAlignment="1">
      <alignment vertical="center"/>
    </xf>
    <xf numFmtId="38" fontId="7" fillId="2" borderId="11" xfId="5" applyFont="1" applyFill="1" applyBorder="1">
      <alignment vertical="center"/>
    </xf>
    <xf numFmtId="0" fontId="7" fillId="2" borderId="13" xfId="4" applyFont="1" applyFill="1" applyBorder="1" applyAlignment="1">
      <alignment vertical="center"/>
    </xf>
    <xf numFmtId="0" fontId="7" fillId="2" borderId="13" xfId="4" applyFont="1" applyFill="1" applyBorder="1" applyAlignment="1">
      <alignment horizontal="left" vertical="center" shrinkToFit="1"/>
    </xf>
    <xf numFmtId="0" fontId="7" fillId="2" borderId="15" xfId="4" applyFont="1" applyFill="1" applyBorder="1" applyAlignment="1">
      <alignment vertical="center"/>
    </xf>
    <xf numFmtId="38" fontId="7" fillId="2" borderId="8" xfId="5" applyFont="1" applyFill="1" applyBorder="1">
      <alignment vertical="center"/>
    </xf>
    <xf numFmtId="38" fontId="7" fillId="2" borderId="12" xfId="5" applyFont="1" applyFill="1" applyBorder="1">
      <alignment vertical="center"/>
    </xf>
    <xf numFmtId="0" fontId="7" fillId="2" borderId="13" xfId="4" applyFont="1" applyFill="1" applyBorder="1" applyAlignment="1">
      <alignment horizontal="left" vertical="center"/>
    </xf>
    <xf numFmtId="38" fontId="7" fillId="2" borderId="16" xfId="5" applyFont="1" applyFill="1" applyBorder="1">
      <alignment vertical="center"/>
    </xf>
    <xf numFmtId="0" fontId="7" fillId="2" borderId="11" xfId="6" applyFont="1" applyFill="1" applyBorder="1" applyAlignment="1">
      <alignment vertical="center"/>
    </xf>
    <xf numFmtId="0" fontId="7" fillId="2" borderId="16" xfId="6" applyFont="1" applyFill="1" applyBorder="1" applyAlignment="1">
      <alignment vertical="center"/>
    </xf>
    <xf numFmtId="38" fontId="7" fillId="2" borderId="11" xfId="1" applyFont="1" applyFill="1" applyBorder="1">
      <alignment vertical="center"/>
    </xf>
    <xf numFmtId="38" fontId="7" fillId="2" borderId="16" xfId="1" applyFont="1" applyFill="1" applyBorder="1">
      <alignment vertical="center"/>
    </xf>
    <xf numFmtId="0" fontId="6" fillId="3" borderId="17" xfId="0" applyFont="1" applyFill="1" applyBorder="1">
      <alignment vertical="center"/>
    </xf>
    <xf numFmtId="0" fontId="6" fillId="3" borderId="18" xfId="0" applyFont="1" applyFill="1" applyBorder="1">
      <alignment vertical="center"/>
    </xf>
    <xf numFmtId="38" fontId="6" fillId="3" borderId="19" xfId="0" applyNumberFormat="1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4" xfId="0" applyFont="1" applyFill="1" applyBorder="1">
      <alignment vertical="center"/>
    </xf>
    <xf numFmtId="38" fontId="6" fillId="3" borderId="20" xfId="0" applyNumberFormat="1" applyFont="1" applyFill="1" applyBorder="1">
      <alignment vertical="center"/>
    </xf>
    <xf numFmtId="0" fontId="7" fillId="2" borderId="21" xfId="4" applyFont="1" applyFill="1" applyBorder="1" applyAlignment="1">
      <alignment horizontal="left" vertical="center"/>
    </xf>
    <xf numFmtId="38" fontId="7" fillId="2" borderId="22" xfId="5" applyFont="1" applyFill="1" applyBorder="1">
      <alignment vertical="center"/>
    </xf>
    <xf numFmtId="38" fontId="7" fillId="2" borderId="23" xfId="5" applyFont="1" applyFill="1" applyBorder="1">
      <alignment vertical="center"/>
    </xf>
    <xf numFmtId="0" fontId="7" fillId="2" borderId="25" xfId="4" applyFont="1" applyFill="1" applyBorder="1" applyAlignment="1">
      <alignment horizontal="center" vertical="center"/>
    </xf>
    <xf numFmtId="38" fontId="7" fillId="2" borderId="26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0" fontId="7" fillId="2" borderId="25" xfId="4" applyFont="1" applyFill="1" applyBorder="1" applyAlignment="1">
      <alignment vertical="center"/>
    </xf>
    <xf numFmtId="38" fontId="7" fillId="2" borderId="0" xfId="1" applyFont="1" applyFill="1">
      <alignment vertical="center"/>
    </xf>
    <xf numFmtId="0" fontId="7" fillId="2" borderId="28" xfId="4" applyFont="1" applyFill="1" applyBorder="1" applyAlignment="1">
      <alignment horizontal="center" vertical="center"/>
    </xf>
    <xf numFmtId="0" fontId="7" fillId="2" borderId="29" xfId="4" applyFont="1" applyFill="1" applyBorder="1" applyAlignment="1">
      <alignment horizontal="left" vertical="center"/>
    </xf>
    <xf numFmtId="38" fontId="7" fillId="2" borderId="30" xfId="5" applyFont="1" applyFill="1" applyBorder="1" applyAlignment="1">
      <alignment horizontal="right" vertical="center"/>
    </xf>
    <xf numFmtId="38" fontId="7" fillId="2" borderId="31" xfId="5" applyFont="1" applyFill="1" applyBorder="1" applyAlignment="1">
      <alignment horizontal="right" vertical="center"/>
    </xf>
    <xf numFmtId="0" fontId="7" fillId="2" borderId="32" xfId="4" applyFont="1" applyFill="1" applyBorder="1" applyAlignment="1">
      <alignment vertical="center" wrapText="1"/>
    </xf>
    <xf numFmtId="38" fontId="7" fillId="2" borderId="33" xfId="5" applyFont="1" applyFill="1" applyBorder="1" applyAlignment="1">
      <alignment horizontal="right" vertical="center"/>
    </xf>
    <xf numFmtId="0" fontId="7" fillId="2" borderId="5" xfId="4" applyFont="1" applyFill="1" applyBorder="1" applyAlignment="1">
      <alignment vertical="center" wrapText="1"/>
    </xf>
    <xf numFmtId="38" fontId="7" fillId="2" borderId="34" xfId="5" applyFont="1" applyFill="1" applyBorder="1">
      <alignment vertical="center"/>
    </xf>
    <xf numFmtId="0" fontId="7" fillId="2" borderId="13" xfId="4" applyFont="1" applyFill="1" applyBorder="1" applyAlignment="1">
      <alignment vertical="center" shrinkToFit="1"/>
    </xf>
    <xf numFmtId="0" fontId="7" fillId="3" borderId="10" xfId="4" applyFont="1" applyFill="1" applyBorder="1" applyAlignment="1">
      <alignment vertical="center" wrapText="1"/>
    </xf>
    <xf numFmtId="38" fontId="7" fillId="3" borderId="35" xfId="5" applyFont="1" applyFill="1" applyBorder="1">
      <alignment vertical="center"/>
    </xf>
    <xf numFmtId="38" fontId="7" fillId="3" borderId="20" xfId="5" applyFont="1" applyFill="1" applyBorder="1">
      <alignment vertical="center"/>
    </xf>
    <xf numFmtId="0" fontId="7" fillId="2" borderId="17" xfId="4" applyFont="1" applyFill="1" applyBorder="1" applyAlignment="1">
      <alignment vertical="center"/>
    </xf>
    <xf numFmtId="38" fontId="7" fillId="2" borderId="18" xfId="5" applyFont="1" applyFill="1" applyBorder="1">
      <alignment vertical="center"/>
    </xf>
    <xf numFmtId="0" fontId="7" fillId="3" borderId="36" xfId="4" applyFont="1" applyFill="1" applyBorder="1" applyAlignment="1">
      <alignment vertical="center" wrapText="1"/>
    </xf>
    <xf numFmtId="0" fontId="7" fillId="3" borderId="37" xfId="4" applyFont="1" applyFill="1" applyBorder="1" applyAlignment="1">
      <alignment vertical="center" wrapText="1"/>
    </xf>
    <xf numFmtId="0" fontId="7" fillId="3" borderId="38" xfId="4" applyFont="1" applyFill="1" applyBorder="1" applyAlignment="1">
      <alignment vertical="center" wrapText="1"/>
    </xf>
    <xf numFmtId="38" fontId="7" fillId="2" borderId="0" xfId="5" applyFont="1" applyFill="1" applyAlignment="1">
      <alignment horizontal="right" vertical="center"/>
    </xf>
    <xf numFmtId="0" fontId="7" fillId="2" borderId="39" xfId="4" applyFont="1" applyFill="1" applyBorder="1" applyAlignment="1">
      <alignment horizontal="center" vertical="center"/>
    </xf>
    <xf numFmtId="38" fontId="7" fillId="2" borderId="40" xfId="1" applyFont="1" applyFill="1" applyBorder="1">
      <alignment vertical="center"/>
    </xf>
    <xf numFmtId="38" fontId="7" fillId="2" borderId="41" xfId="1" applyFont="1" applyFill="1" applyBorder="1">
      <alignment vertical="center"/>
    </xf>
    <xf numFmtId="0" fontId="7" fillId="2" borderId="1" xfId="4" applyFont="1" applyFill="1" applyBorder="1" applyAlignment="1">
      <alignment vertical="center"/>
    </xf>
    <xf numFmtId="38" fontId="7" fillId="2" borderId="28" xfId="4" applyNumberFormat="1" applyFont="1" applyFill="1" applyBorder="1" applyAlignment="1">
      <alignment vertical="center"/>
    </xf>
    <xf numFmtId="38" fontId="7" fillId="2" borderId="3" xfId="4" applyNumberFormat="1" applyFont="1" applyFill="1" applyBorder="1" applyAlignment="1">
      <alignment vertical="center"/>
    </xf>
    <xf numFmtId="0" fontId="7" fillId="2" borderId="0" xfId="4" applyFont="1" applyFill="1" applyAlignment="1">
      <alignment horizontal="center" vertical="center" wrapText="1"/>
    </xf>
    <xf numFmtId="38" fontId="7" fillId="2" borderId="0" xfId="4" applyNumberFormat="1" applyFont="1" applyFill="1" applyAlignment="1">
      <alignment vertical="center"/>
    </xf>
    <xf numFmtId="38" fontId="7" fillId="2" borderId="19" xfId="5" applyFont="1" applyFill="1" applyBorder="1">
      <alignment vertical="center"/>
    </xf>
    <xf numFmtId="0" fontId="12" fillId="2" borderId="0" xfId="0" applyFont="1" applyFill="1" applyAlignment="1">
      <alignment horizontal="left" vertical="center"/>
    </xf>
    <xf numFmtId="38" fontId="12" fillId="2" borderId="0" xfId="1" applyFont="1" applyFill="1" applyBorder="1">
      <alignment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38" fontId="13" fillId="2" borderId="43" xfId="1" applyFont="1" applyFill="1" applyBorder="1" applyAlignment="1">
      <alignment horizontal="center" vertical="center"/>
    </xf>
    <xf numFmtId="0" fontId="13" fillId="4" borderId="45" xfId="0" applyFont="1" applyFill="1" applyBorder="1">
      <alignment vertical="center"/>
    </xf>
    <xf numFmtId="0" fontId="13" fillId="4" borderId="48" xfId="0" applyFont="1" applyFill="1" applyBorder="1">
      <alignment vertical="center"/>
    </xf>
    <xf numFmtId="0" fontId="13" fillId="2" borderId="11" xfId="0" applyFont="1" applyFill="1" applyBorder="1">
      <alignment vertical="center"/>
    </xf>
    <xf numFmtId="38" fontId="13" fillId="2" borderId="49" xfId="1" applyFont="1" applyFill="1" applyBorder="1">
      <alignment vertical="center"/>
    </xf>
    <xf numFmtId="0" fontId="13" fillId="4" borderId="48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4" borderId="4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38" fontId="13" fillId="2" borderId="50" xfId="1" applyFont="1" applyFill="1" applyBorder="1">
      <alignment vertical="center"/>
    </xf>
    <xf numFmtId="0" fontId="14" fillId="0" borderId="0" xfId="0" applyFont="1">
      <alignment vertical="center"/>
    </xf>
    <xf numFmtId="0" fontId="13" fillId="2" borderId="6" xfId="0" applyFont="1" applyFill="1" applyBorder="1">
      <alignment vertical="center"/>
    </xf>
    <xf numFmtId="38" fontId="13" fillId="2" borderId="53" xfId="1" applyFont="1" applyFill="1" applyBorder="1">
      <alignment vertical="center"/>
    </xf>
    <xf numFmtId="0" fontId="13" fillId="4" borderId="26" xfId="0" applyFont="1" applyFill="1" applyBorder="1">
      <alignment vertical="center"/>
    </xf>
    <xf numFmtId="38" fontId="13" fillId="4" borderId="50" xfId="1" applyFont="1" applyFill="1" applyBorder="1">
      <alignment vertical="center"/>
    </xf>
    <xf numFmtId="38" fontId="13" fillId="5" borderId="1" xfId="1" applyFont="1" applyFill="1" applyBorder="1">
      <alignment vertical="center"/>
    </xf>
    <xf numFmtId="38" fontId="13" fillId="2" borderId="56" xfId="1" applyFont="1" applyFill="1" applyBorder="1" applyAlignment="1">
      <alignment horizontal="center" vertical="center"/>
    </xf>
    <xf numFmtId="38" fontId="15" fillId="5" borderId="55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0" fillId="2" borderId="0" xfId="0" applyFill="1">
      <alignment vertical="center"/>
    </xf>
    <xf numFmtId="0" fontId="0" fillId="2" borderId="9" xfId="0" applyFill="1" applyBorder="1">
      <alignment vertical="center"/>
    </xf>
    <xf numFmtId="0" fontId="14" fillId="2" borderId="0" xfId="0" applyFont="1" applyFill="1">
      <alignment vertical="center"/>
    </xf>
    <xf numFmtId="0" fontId="14" fillId="2" borderId="61" xfId="0" applyFont="1" applyFill="1" applyBorder="1">
      <alignment vertical="center"/>
    </xf>
    <xf numFmtId="0" fontId="14" fillId="2" borderId="24" xfId="0" applyFont="1" applyFill="1" applyBorder="1">
      <alignment vertical="center"/>
    </xf>
    <xf numFmtId="0" fontId="14" fillId="2" borderId="62" xfId="0" applyFont="1" applyFill="1" applyBorder="1">
      <alignment vertical="center"/>
    </xf>
    <xf numFmtId="38" fontId="16" fillId="2" borderId="16" xfId="1" applyFont="1" applyFill="1" applyBorder="1">
      <alignment vertical="center"/>
    </xf>
    <xf numFmtId="38" fontId="16" fillId="2" borderId="58" xfId="1" applyFont="1" applyFill="1" applyBorder="1">
      <alignment vertical="center"/>
    </xf>
    <xf numFmtId="38" fontId="17" fillId="5" borderId="55" xfId="1" applyFont="1" applyFill="1" applyBorder="1">
      <alignment vertical="center"/>
    </xf>
    <xf numFmtId="0" fontId="16" fillId="2" borderId="29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60" xfId="0" applyFont="1" applyFill="1" applyBorder="1" applyAlignment="1">
      <alignment horizontal="left" vertical="center"/>
    </xf>
    <xf numFmtId="0" fontId="14" fillId="5" borderId="65" xfId="0" applyFont="1" applyFill="1" applyBorder="1">
      <alignment vertical="center"/>
    </xf>
    <xf numFmtId="0" fontId="14" fillId="5" borderId="10" xfId="0" applyFont="1" applyFill="1" applyBorder="1">
      <alignment vertical="center"/>
    </xf>
    <xf numFmtId="0" fontId="14" fillId="5" borderId="25" xfId="0" applyFont="1" applyFill="1" applyBorder="1">
      <alignment vertical="center"/>
    </xf>
    <xf numFmtId="0" fontId="14" fillId="5" borderId="66" xfId="0" applyFont="1" applyFill="1" applyBorder="1">
      <alignment vertical="center"/>
    </xf>
    <xf numFmtId="0" fontId="16" fillId="5" borderId="67" xfId="0" applyFont="1" applyFill="1" applyBorder="1" applyAlignment="1">
      <alignment horizontal="left" vertical="center"/>
    </xf>
    <xf numFmtId="38" fontId="16" fillId="2" borderId="7" xfId="1" applyFont="1" applyFill="1" applyBorder="1">
      <alignment vertical="center"/>
    </xf>
    <xf numFmtId="38" fontId="0" fillId="0" borderId="0" xfId="0" applyNumberFormat="1">
      <alignment vertical="center"/>
    </xf>
    <xf numFmtId="0" fontId="19" fillId="2" borderId="0" xfId="0" applyFont="1" applyFill="1" applyAlignment="1">
      <alignment vertical="top" wrapText="1"/>
    </xf>
    <xf numFmtId="0" fontId="18" fillId="2" borderId="0" xfId="0" applyFont="1" applyFill="1">
      <alignment vertical="center"/>
    </xf>
    <xf numFmtId="0" fontId="7" fillId="2" borderId="0" xfId="4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38" fontId="6" fillId="3" borderId="18" xfId="0" applyNumberFormat="1" applyFont="1" applyFill="1" applyBorder="1">
      <alignment vertical="center"/>
    </xf>
    <xf numFmtId="38" fontId="6" fillId="3" borderId="14" xfId="0" applyNumberFormat="1" applyFont="1" applyFill="1" applyBorder="1">
      <alignment vertical="center"/>
    </xf>
    <xf numFmtId="0" fontId="6" fillId="3" borderId="19" xfId="0" applyFont="1" applyFill="1" applyBorder="1">
      <alignment vertical="center"/>
    </xf>
    <xf numFmtId="0" fontId="6" fillId="3" borderId="20" xfId="0" applyFont="1" applyFill="1" applyBorder="1">
      <alignment vertical="center"/>
    </xf>
    <xf numFmtId="38" fontId="7" fillId="2" borderId="0" xfId="1" applyFont="1" applyFill="1" applyBorder="1">
      <alignment vertical="center"/>
    </xf>
    <xf numFmtId="0" fontId="7" fillId="2" borderId="24" xfId="4" applyFont="1" applyFill="1" applyBorder="1" applyAlignment="1">
      <alignment vertical="center"/>
    </xf>
    <xf numFmtId="0" fontId="7" fillId="2" borderId="29" xfId="4" applyFont="1" applyFill="1" applyBorder="1" applyAlignment="1">
      <alignment vertical="center"/>
    </xf>
    <xf numFmtId="38" fontId="7" fillId="2" borderId="30" xfId="5" applyFont="1" applyFill="1" applyBorder="1">
      <alignment vertical="center"/>
    </xf>
    <xf numFmtId="38" fontId="7" fillId="2" borderId="31" xfId="5" applyFont="1" applyFill="1" applyBorder="1">
      <alignment vertical="center"/>
    </xf>
    <xf numFmtId="0" fontId="7" fillId="2" borderId="65" xfId="4" applyFont="1" applyFill="1" applyBorder="1" applyAlignment="1">
      <alignment horizontal="center" vertical="center"/>
    </xf>
    <xf numFmtId="0" fontId="7" fillId="12" borderId="62" xfId="4" applyFont="1" applyFill="1" applyBorder="1" applyAlignment="1">
      <alignment vertical="center"/>
    </xf>
    <xf numFmtId="38" fontId="7" fillId="12" borderId="26" xfId="5" applyFont="1" applyFill="1" applyBorder="1">
      <alignment vertical="center"/>
    </xf>
    <xf numFmtId="38" fontId="7" fillId="12" borderId="27" xfId="5" applyFont="1" applyFill="1" applyBorder="1">
      <alignment vertical="center"/>
    </xf>
    <xf numFmtId="0" fontId="7" fillId="2" borderId="61" xfId="4" applyFont="1" applyFill="1" applyBorder="1" applyAlignment="1">
      <alignment vertical="center"/>
    </xf>
    <xf numFmtId="0" fontId="7" fillId="2" borderId="24" xfId="4" applyFont="1" applyFill="1" applyBorder="1" applyAlignment="1">
      <alignment horizontal="left" vertical="center" shrinkToFit="1"/>
    </xf>
    <xf numFmtId="0" fontId="7" fillId="2" borderId="24" xfId="4" applyFont="1" applyFill="1" applyBorder="1" applyAlignment="1">
      <alignment horizontal="left" vertical="center"/>
    </xf>
    <xf numFmtId="0" fontId="7" fillId="2" borderId="93" xfId="4" applyFont="1" applyFill="1" applyBorder="1" applyAlignment="1">
      <alignment horizontal="left" vertical="center"/>
    </xf>
    <xf numFmtId="38" fontId="20" fillId="2" borderId="31" xfId="5" applyFont="1" applyFill="1" applyBorder="1">
      <alignment vertical="center"/>
    </xf>
    <xf numFmtId="38" fontId="20" fillId="2" borderId="7" xfId="5" applyFont="1" applyFill="1" applyBorder="1">
      <alignment vertical="center"/>
    </xf>
    <xf numFmtId="38" fontId="11" fillId="2" borderId="30" xfId="5" applyFont="1" applyFill="1" applyBorder="1">
      <alignment vertical="center"/>
    </xf>
    <xf numFmtId="38" fontId="11" fillId="2" borderId="31" xfId="5" applyFont="1" applyFill="1" applyBorder="1">
      <alignment vertical="center"/>
    </xf>
    <xf numFmtId="38" fontId="11" fillId="2" borderId="6" xfId="5" applyFont="1" applyFill="1" applyBorder="1">
      <alignment vertical="center"/>
    </xf>
    <xf numFmtId="38" fontId="11" fillId="2" borderId="7" xfId="5" applyFont="1" applyFill="1" applyBorder="1">
      <alignment vertical="center"/>
    </xf>
    <xf numFmtId="0" fontId="7" fillId="2" borderId="39" xfId="4" applyFont="1" applyFill="1" applyBorder="1" applyAlignment="1">
      <alignment vertical="center"/>
    </xf>
    <xf numFmtId="0" fontId="7" fillId="2" borderId="94" xfId="4" applyFont="1" applyFill="1" applyBorder="1" applyAlignment="1">
      <alignment vertical="center"/>
    </xf>
    <xf numFmtId="0" fontId="7" fillId="2" borderId="59" xfId="4" applyFont="1" applyFill="1" applyBorder="1" applyAlignment="1">
      <alignment vertical="center"/>
    </xf>
    <xf numFmtId="38" fontId="7" fillId="2" borderId="2" xfId="1" applyFont="1" applyFill="1" applyBorder="1">
      <alignment vertical="center"/>
    </xf>
    <xf numFmtId="38" fontId="7" fillId="2" borderId="3" xfId="1" applyFont="1" applyFill="1" applyBorder="1">
      <alignment vertical="center"/>
    </xf>
    <xf numFmtId="0" fontId="6" fillId="3" borderId="95" xfId="0" applyFont="1" applyFill="1" applyBorder="1">
      <alignment vertical="center"/>
    </xf>
    <xf numFmtId="0" fontId="7" fillId="3" borderId="91" xfId="4" applyFont="1" applyFill="1" applyBorder="1" applyAlignment="1">
      <alignment vertical="center"/>
    </xf>
    <xf numFmtId="0" fontId="7" fillId="3" borderId="96" xfId="4" applyFont="1" applyFill="1" applyBorder="1" applyAlignment="1">
      <alignment vertical="center"/>
    </xf>
    <xf numFmtId="0" fontId="6" fillId="3" borderId="97" xfId="0" applyFont="1" applyFill="1" applyBorder="1">
      <alignment vertical="center"/>
    </xf>
    <xf numFmtId="0" fontId="7" fillId="3" borderId="10" xfId="4" applyFont="1" applyFill="1" applyBorder="1" applyAlignment="1">
      <alignment vertical="center"/>
    </xf>
    <xf numFmtId="0" fontId="7" fillId="3" borderId="0" xfId="4" applyFont="1" applyFill="1" applyBorder="1" applyAlignment="1">
      <alignment vertical="center"/>
    </xf>
    <xf numFmtId="0" fontId="7" fillId="3" borderId="97" xfId="4" applyFont="1" applyFill="1" applyBorder="1" applyAlignment="1">
      <alignment vertical="center"/>
    </xf>
    <xf numFmtId="0" fontId="7" fillId="3" borderId="17" xfId="4" applyFont="1" applyFill="1" applyBorder="1" applyAlignment="1">
      <alignment vertical="center"/>
    </xf>
    <xf numFmtId="0" fontId="21" fillId="2" borderId="67" xfId="0" applyFont="1" applyFill="1" applyBorder="1">
      <alignment vertical="center"/>
    </xf>
    <xf numFmtId="0" fontId="21" fillId="2" borderId="65" xfId="0" applyFont="1" applyFill="1" applyBorder="1">
      <alignment vertical="center"/>
    </xf>
    <xf numFmtId="0" fontId="21" fillId="0" borderId="44" xfId="0" applyFont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2" borderId="5" xfId="0" applyFont="1" applyFill="1" applyBorder="1">
      <alignment vertical="center"/>
    </xf>
    <xf numFmtId="0" fontId="21" fillId="2" borderId="4" xfId="0" applyFont="1" applyFill="1" applyBorder="1">
      <alignment vertical="center"/>
    </xf>
    <xf numFmtId="0" fontId="22" fillId="0" borderId="53" xfId="0" applyFont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7" borderId="13" xfId="0" applyFont="1" applyFill="1" applyBorder="1">
      <alignment vertical="center"/>
    </xf>
    <xf numFmtId="0" fontId="23" fillId="7" borderId="63" xfId="0" applyFont="1" applyFill="1" applyBorder="1">
      <alignment vertical="center"/>
    </xf>
    <xf numFmtId="38" fontId="22" fillId="7" borderId="49" xfId="0" applyNumberFormat="1" applyFont="1" applyFill="1" applyBorder="1">
      <alignment vertical="center"/>
    </xf>
    <xf numFmtId="176" fontId="22" fillId="7" borderId="24" xfId="2" applyNumberFormat="1" applyFont="1" applyFill="1" applyBorder="1">
      <alignment vertical="center"/>
    </xf>
    <xf numFmtId="38" fontId="22" fillId="7" borderId="16" xfId="0" applyNumberFormat="1" applyFont="1" applyFill="1" applyBorder="1">
      <alignment vertical="center"/>
    </xf>
    <xf numFmtId="0" fontId="24" fillId="5" borderId="67" xfId="0" applyFont="1" applyFill="1" applyBorder="1">
      <alignment vertical="center"/>
    </xf>
    <xf numFmtId="0" fontId="24" fillId="5" borderId="65" xfId="0" applyFont="1" applyFill="1" applyBorder="1">
      <alignment vertical="center"/>
    </xf>
    <xf numFmtId="38" fontId="22" fillId="5" borderId="56" xfId="0" applyNumberFormat="1" applyFont="1" applyFill="1" applyBorder="1">
      <alignment vertical="center"/>
    </xf>
    <xf numFmtId="176" fontId="22" fillId="5" borderId="66" xfId="2" applyNumberFormat="1" applyFont="1" applyFill="1" applyBorder="1">
      <alignment vertical="center"/>
    </xf>
    <xf numFmtId="38" fontId="22" fillId="5" borderId="68" xfId="0" applyNumberFormat="1" applyFont="1" applyFill="1" applyBorder="1">
      <alignment vertical="center"/>
    </xf>
    <xf numFmtId="0" fontId="23" fillId="7" borderId="15" xfId="0" applyFont="1" applyFill="1" applyBorder="1">
      <alignment vertical="center"/>
    </xf>
    <xf numFmtId="0" fontId="22" fillId="7" borderId="69" xfId="0" applyFont="1" applyFill="1" applyBorder="1">
      <alignment vertical="center"/>
    </xf>
    <xf numFmtId="0" fontId="22" fillId="5" borderId="48" xfId="0" applyFont="1" applyFill="1" applyBorder="1" applyAlignment="1">
      <alignment horizontal="center" vertical="center"/>
    </xf>
    <xf numFmtId="0" fontId="22" fillId="8" borderId="70" xfId="0" applyFont="1" applyFill="1" applyBorder="1" applyAlignment="1">
      <alignment horizontal="center" vertical="center"/>
    </xf>
    <xf numFmtId="38" fontId="22" fillId="0" borderId="71" xfId="0" applyNumberFormat="1" applyFont="1" applyBorder="1">
      <alignment vertical="center"/>
    </xf>
    <xf numFmtId="176" fontId="22" fillId="0" borderId="72" xfId="2" applyNumberFormat="1" applyFont="1" applyBorder="1">
      <alignment vertical="center"/>
    </xf>
    <xf numFmtId="38" fontId="22" fillId="0" borderId="73" xfId="0" applyNumberFormat="1" applyFont="1" applyBorder="1">
      <alignment vertical="center"/>
    </xf>
    <xf numFmtId="0" fontId="22" fillId="7" borderId="54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38" fontId="22" fillId="0" borderId="49" xfId="0" applyNumberFormat="1" applyFont="1" applyBorder="1">
      <alignment vertical="center"/>
    </xf>
    <xf numFmtId="176" fontId="22" fillId="0" borderId="24" xfId="2" applyNumberFormat="1" applyFont="1" applyBorder="1">
      <alignment vertical="center"/>
    </xf>
    <xf numFmtId="38" fontId="22" fillId="0" borderId="16" xfId="0" applyNumberFormat="1" applyFont="1" applyBorder="1">
      <alignment vertical="center"/>
    </xf>
    <xf numFmtId="0" fontId="22" fillId="8" borderId="74" xfId="0" applyFont="1" applyFill="1" applyBorder="1" applyAlignment="1">
      <alignment horizontal="center" vertical="center"/>
    </xf>
    <xf numFmtId="38" fontId="22" fillId="0" borderId="75" xfId="0" applyNumberFormat="1" applyFont="1" applyBorder="1">
      <alignment vertical="center"/>
    </xf>
    <xf numFmtId="176" fontId="22" fillId="0" borderId="76" xfId="2" applyNumberFormat="1" applyFont="1" applyBorder="1">
      <alignment vertical="center"/>
    </xf>
    <xf numFmtId="38" fontId="22" fillId="0" borderId="77" xfId="0" applyNumberFormat="1" applyFont="1" applyBorder="1">
      <alignment vertical="center"/>
    </xf>
    <xf numFmtId="0" fontId="23" fillId="7" borderId="69" xfId="0" applyFont="1" applyFill="1" applyBorder="1">
      <alignment vertical="center"/>
    </xf>
    <xf numFmtId="0" fontId="22" fillId="7" borderId="48" xfId="0" applyFont="1" applyFill="1" applyBorder="1" applyAlignment="1">
      <alignment horizontal="center" vertical="center"/>
    </xf>
    <xf numFmtId="0" fontId="22" fillId="8" borderId="73" xfId="0" applyFont="1" applyFill="1" applyBorder="1" applyAlignment="1">
      <alignment horizontal="center" vertical="center"/>
    </xf>
    <xf numFmtId="38" fontId="22" fillId="0" borderId="78" xfId="0" applyNumberFormat="1" applyFont="1" applyBorder="1">
      <alignment vertical="center"/>
    </xf>
    <xf numFmtId="176" fontId="22" fillId="0" borderId="79" xfId="2" applyNumberFormat="1" applyFont="1" applyBorder="1">
      <alignment vertical="center"/>
    </xf>
    <xf numFmtId="38" fontId="22" fillId="0" borderId="12" xfId="0" applyNumberFormat="1" applyFont="1" applyBorder="1">
      <alignment vertical="center"/>
    </xf>
    <xf numFmtId="0" fontId="24" fillId="5" borderId="15" xfId="0" applyFont="1" applyFill="1" applyBorder="1">
      <alignment vertical="center"/>
    </xf>
    <xf numFmtId="0" fontId="24" fillId="5" borderId="69" xfId="0" applyFont="1" applyFill="1" applyBorder="1">
      <alignment vertical="center"/>
    </xf>
    <xf numFmtId="38" fontId="22" fillId="5" borderId="78" xfId="0" applyNumberFormat="1" applyFont="1" applyFill="1" applyBorder="1">
      <alignment vertical="center"/>
    </xf>
    <xf numFmtId="176" fontId="22" fillId="5" borderId="79" xfId="2" applyNumberFormat="1" applyFont="1" applyFill="1" applyBorder="1">
      <alignment vertical="center"/>
    </xf>
    <xf numFmtId="38" fontId="22" fillId="5" borderId="12" xfId="0" applyNumberFormat="1" applyFont="1" applyFill="1" applyBorder="1">
      <alignment vertical="center"/>
    </xf>
    <xf numFmtId="0" fontId="22" fillId="8" borderId="14" xfId="0" applyFont="1" applyFill="1" applyBorder="1" applyAlignment="1">
      <alignment horizontal="center" vertical="center"/>
    </xf>
    <xf numFmtId="38" fontId="22" fillId="0" borderId="52" xfId="0" applyNumberFormat="1" applyFont="1" applyBorder="1">
      <alignment vertical="center"/>
    </xf>
    <xf numFmtId="176" fontId="22" fillId="0" borderId="80" xfId="2" applyNumberFormat="1" applyFont="1" applyBorder="1">
      <alignment vertical="center"/>
    </xf>
    <xf numFmtId="38" fontId="22" fillId="0" borderId="81" xfId="0" applyNumberFormat="1" applyFont="1" applyBorder="1">
      <alignment vertical="center"/>
    </xf>
    <xf numFmtId="0" fontId="22" fillId="8" borderId="82" xfId="0" applyFont="1" applyFill="1" applyBorder="1" applyAlignment="1">
      <alignment horizontal="center" vertical="center"/>
    </xf>
    <xf numFmtId="38" fontId="22" fillId="0" borderId="83" xfId="0" applyNumberFormat="1" applyFont="1" applyBorder="1">
      <alignment vertical="center"/>
    </xf>
    <xf numFmtId="0" fontId="22" fillId="8" borderId="6" xfId="0" applyFont="1" applyFill="1" applyBorder="1" applyAlignment="1">
      <alignment horizontal="center" vertical="center"/>
    </xf>
    <xf numFmtId="38" fontId="22" fillId="0" borderId="53" xfId="0" applyNumberFormat="1" applyFont="1" applyBorder="1">
      <alignment vertical="center"/>
    </xf>
    <xf numFmtId="176" fontId="22" fillId="0" borderId="84" xfId="2" applyNumberFormat="1" applyFont="1" applyBorder="1">
      <alignment vertical="center"/>
    </xf>
    <xf numFmtId="38" fontId="22" fillId="0" borderId="7" xfId="0" applyNumberFormat="1" applyFont="1" applyBorder="1">
      <alignment vertical="center"/>
    </xf>
    <xf numFmtId="0" fontId="22" fillId="5" borderId="10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8" borderId="85" xfId="0" applyFont="1" applyFill="1" applyBorder="1" applyAlignment="1">
      <alignment horizontal="center" vertical="center"/>
    </xf>
    <xf numFmtId="38" fontId="22" fillId="0" borderId="86" xfId="0" applyNumberFormat="1" applyFont="1" applyBorder="1">
      <alignment vertical="center"/>
    </xf>
    <xf numFmtId="176" fontId="22" fillId="0" borderId="87" xfId="2" applyNumberFormat="1" applyFont="1" applyBorder="1">
      <alignment vertical="center"/>
    </xf>
    <xf numFmtId="38" fontId="22" fillId="0" borderId="88" xfId="0" applyNumberFormat="1" applyFont="1" applyBorder="1">
      <alignment vertical="center"/>
    </xf>
    <xf numFmtId="38" fontId="24" fillId="5" borderId="10" xfId="1" applyFont="1" applyFill="1" applyBorder="1">
      <alignment vertical="center"/>
    </xf>
    <xf numFmtId="38" fontId="24" fillId="5" borderId="0" xfId="1" applyFont="1" applyFill="1" applyBorder="1">
      <alignment vertical="center"/>
    </xf>
    <xf numFmtId="38" fontId="22" fillId="5" borderId="52" xfId="0" applyNumberFormat="1" applyFont="1" applyFill="1" applyBorder="1">
      <alignment vertical="center"/>
    </xf>
    <xf numFmtId="176" fontId="22" fillId="5" borderId="89" xfId="2" applyNumberFormat="1" applyFont="1" applyFill="1" applyBorder="1">
      <alignment vertical="center"/>
    </xf>
    <xf numFmtId="38" fontId="22" fillId="5" borderId="20" xfId="0" applyNumberFormat="1" applyFont="1" applyFill="1" applyBorder="1">
      <alignment vertical="center"/>
    </xf>
    <xf numFmtId="0" fontId="22" fillId="7" borderId="10" xfId="0" applyFont="1" applyFill="1" applyBorder="1" applyAlignment="1">
      <alignment horizontal="center" vertical="center"/>
    </xf>
    <xf numFmtId="0" fontId="22" fillId="2" borderId="82" xfId="0" applyFont="1" applyFill="1" applyBorder="1" applyAlignment="1">
      <alignment horizontal="center" vertical="center"/>
    </xf>
    <xf numFmtId="0" fontId="22" fillId="2" borderId="81" xfId="0" applyFont="1" applyFill="1" applyBorder="1" applyAlignment="1">
      <alignment horizontal="center" vertical="center"/>
    </xf>
    <xf numFmtId="176" fontId="22" fillId="0" borderId="89" xfId="2" applyNumberFormat="1" applyFont="1" applyBorder="1">
      <alignment vertical="center"/>
    </xf>
    <xf numFmtId="38" fontId="22" fillId="0" borderId="20" xfId="0" applyNumberFormat="1" applyFont="1" applyBorder="1">
      <alignment vertical="center"/>
    </xf>
    <xf numFmtId="0" fontId="22" fillId="2" borderId="6" xfId="0" applyFont="1" applyFill="1" applyBorder="1" applyAlignment="1">
      <alignment horizontal="center" vertical="center"/>
    </xf>
    <xf numFmtId="0" fontId="23" fillId="9" borderId="60" xfId="0" applyFont="1" applyFill="1" applyBorder="1">
      <alignment vertical="center"/>
    </xf>
    <xf numFmtId="0" fontId="22" fillId="9" borderId="64" xfId="0" applyFont="1" applyFill="1" applyBorder="1">
      <alignment vertical="center"/>
    </xf>
    <xf numFmtId="38" fontId="22" fillId="9" borderId="60" xfId="0" applyNumberFormat="1" applyFont="1" applyFill="1" applyBorder="1">
      <alignment vertical="center"/>
    </xf>
    <xf numFmtId="38" fontId="25" fillId="6" borderId="55" xfId="0" applyNumberFormat="1" applyFont="1" applyFill="1" applyBorder="1">
      <alignment vertical="center"/>
    </xf>
    <xf numFmtId="176" fontId="22" fillId="9" borderId="62" xfId="2" applyNumberFormat="1" applyFont="1" applyFill="1" applyBorder="1">
      <alignment vertical="center"/>
    </xf>
    <xf numFmtId="38" fontId="22" fillId="9" borderId="58" xfId="0" applyNumberFormat="1" applyFont="1" applyFill="1" applyBorder="1">
      <alignment vertical="center"/>
    </xf>
    <xf numFmtId="0" fontId="26" fillId="2" borderId="0" xfId="0" applyFont="1" applyFill="1">
      <alignment vertical="center"/>
    </xf>
    <xf numFmtId="38" fontId="22" fillId="10" borderId="57" xfId="0" applyNumberFormat="1" applyFont="1" applyFill="1" applyBorder="1">
      <alignment vertical="center"/>
    </xf>
    <xf numFmtId="38" fontId="22" fillId="10" borderId="46" xfId="0" applyNumberFormat="1" applyFont="1" applyFill="1" applyBorder="1">
      <alignment vertical="center"/>
    </xf>
    <xf numFmtId="38" fontId="22" fillId="10" borderId="47" xfId="0" applyNumberFormat="1" applyFont="1" applyFill="1" applyBorder="1">
      <alignment vertical="center"/>
    </xf>
    <xf numFmtId="176" fontId="22" fillId="10" borderId="62" xfId="2" applyNumberFormat="1" applyFont="1" applyFill="1" applyBorder="1">
      <alignment vertical="center"/>
    </xf>
    <xf numFmtId="38" fontId="22" fillId="10" borderId="58" xfId="0" applyNumberFormat="1" applyFont="1" applyFill="1" applyBorder="1">
      <alignment vertical="center"/>
    </xf>
    <xf numFmtId="0" fontId="22" fillId="11" borderId="25" xfId="0" applyFont="1" applyFill="1" applyBorder="1">
      <alignment vertical="center"/>
    </xf>
    <xf numFmtId="0" fontId="22" fillId="11" borderId="90" xfId="0" applyFont="1" applyFill="1" applyBorder="1">
      <alignment vertical="center"/>
    </xf>
    <xf numFmtId="38" fontId="22" fillId="11" borderId="50" xfId="0" applyNumberFormat="1" applyFont="1" applyFill="1" applyBorder="1">
      <alignment vertical="center"/>
    </xf>
    <xf numFmtId="0" fontId="27" fillId="2" borderId="65" xfId="0" applyFont="1" applyFill="1" applyBorder="1" applyAlignment="1">
      <alignment vertical="top" wrapText="1"/>
    </xf>
    <xf numFmtId="38" fontId="7" fillId="2" borderId="12" xfId="5" applyFont="1" applyFill="1" applyBorder="1">
      <alignment vertical="center"/>
    </xf>
    <xf numFmtId="38" fontId="7" fillId="2" borderId="7" xfId="5" applyFont="1" applyFill="1" applyBorder="1">
      <alignment vertical="center"/>
    </xf>
    <xf numFmtId="38" fontId="7" fillId="2" borderId="8" xfId="5" applyFont="1" applyFill="1" applyBorder="1">
      <alignment vertical="center"/>
    </xf>
    <xf numFmtId="38" fontId="7" fillId="2" borderId="6" xfId="5" applyFont="1" applyFill="1" applyBorder="1">
      <alignment vertical="center"/>
    </xf>
    <xf numFmtId="0" fontId="6" fillId="12" borderId="67" xfId="0" applyFont="1" applyFill="1" applyBorder="1" applyAlignment="1">
      <alignment horizontal="center" vertical="center" textRotation="255"/>
    </xf>
    <xf numFmtId="0" fontId="0" fillId="12" borderId="10" xfId="0" applyFill="1" applyBorder="1" applyAlignment="1">
      <alignment horizontal="center" vertical="center" textRotation="255"/>
    </xf>
    <xf numFmtId="0" fontId="0" fillId="12" borderId="25" xfId="0" applyFill="1" applyBorder="1" applyAlignment="1">
      <alignment horizontal="center" vertical="center" textRotation="255"/>
    </xf>
    <xf numFmtId="0" fontId="7" fillId="2" borderId="1" xfId="4" applyFont="1" applyFill="1" applyBorder="1" applyAlignment="1">
      <alignment horizontal="center" vertical="center"/>
    </xf>
    <xf numFmtId="0" fontId="7" fillId="2" borderId="42" xfId="4" applyFont="1" applyFill="1" applyBorder="1" applyAlignment="1">
      <alignment horizontal="center" vertical="center"/>
    </xf>
    <xf numFmtId="38" fontId="20" fillId="2" borderId="78" xfId="5" applyFont="1" applyFill="1" applyBorder="1" applyAlignment="1">
      <alignment horizontal="left" vertical="center"/>
    </xf>
    <xf numFmtId="38" fontId="20" fillId="2" borderId="53" xfId="5" applyFont="1" applyFill="1" applyBorder="1" applyAlignment="1">
      <alignment horizontal="left" vertical="center"/>
    </xf>
    <xf numFmtId="0" fontId="7" fillId="2" borderId="59" xfId="4" applyFont="1" applyFill="1" applyBorder="1" applyAlignment="1">
      <alignment horizontal="center" vertical="center"/>
    </xf>
    <xf numFmtId="0" fontId="7" fillId="2" borderId="29" xfId="4" applyFont="1" applyFill="1" applyBorder="1" applyAlignment="1">
      <alignment horizontal="left" vertical="center" wrapText="1"/>
    </xf>
    <xf numFmtId="0" fontId="7" fillId="2" borderId="61" xfId="4" applyFont="1" applyFill="1" applyBorder="1" applyAlignment="1">
      <alignment horizontal="left" vertical="center" wrapText="1"/>
    </xf>
    <xf numFmtId="0" fontId="7" fillId="2" borderId="10" xfId="4" applyFont="1" applyFill="1" applyBorder="1" applyAlignment="1">
      <alignment horizontal="left" vertical="center" wrapText="1"/>
    </xf>
    <xf numFmtId="0" fontId="7" fillId="2" borderId="89" xfId="4" applyFont="1" applyFill="1" applyBorder="1" applyAlignment="1">
      <alignment horizontal="left" vertical="center" wrapText="1"/>
    </xf>
    <xf numFmtId="0" fontId="7" fillId="2" borderId="25" xfId="4" applyFont="1" applyFill="1" applyBorder="1" applyAlignment="1">
      <alignment horizontal="center" vertical="center"/>
    </xf>
    <xf numFmtId="0" fontId="7" fillId="2" borderId="92" xfId="4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13" fillId="4" borderId="98" xfId="0" applyFont="1" applyFill="1" applyBorder="1">
      <alignment vertical="center"/>
    </xf>
    <xf numFmtId="0" fontId="13" fillId="4" borderId="30" xfId="0" applyFont="1" applyFill="1" applyBorder="1">
      <alignment vertical="center"/>
    </xf>
    <xf numFmtId="38" fontId="13" fillId="4" borderId="44" xfId="1" applyFont="1" applyFill="1" applyBorder="1">
      <alignment vertical="center"/>
    </xf>
    <xf numFmtId="0" fontId="13" fillId="2" borderId="46" xfId="0" applyFont="1" applyFill="1" applyBorder="1">
      <alignment vertical="center"/>
    </xf>
    <xf numFmtId="38" fontId="13" fillId="2" borderId="47" xfId="1" applyFont="1" applyFill="1" applyBorder="1">
      <alignment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38" fontId="13" fillId="4" borderId="43" xfId="1" applyFont="1" applyFill="1" applyBorder="1">
      <alignment vertical="center"/>
    </xf>
    <xf numFmtId="176" fontId="22" fillId="0" borderId="99" xfId="2" applyNumberFormat="1" applyFont="1" applyBorder="1">
      <alignment vertical="center"/>
    </xf>
    <xf numFmtId="38" fontId="22" fillId="0" borderId="100" xfId="0" applyNumberFormat="1" applyFont="1" applyBorder="1">
      <alignment vertical="center"/>
    </xf>
  </cellXfs>
  <cellStyles count="7">
    <cellStyle name="パーセント" xfId="2" builtinId="5"/>
    <cellStyle name="桁区切り" xfId="1" builtinId="6"/>
    <cellStyle name="桁区切り 3" xfId="5" xr:uid="{9434E3E0-02C3-44AD-BEC9-FF10B7D4F650}"/>
    <cellStyle name="標準" xfId="0" builtinId="0"/>
    <cellStyle name="標準_02kessan03yosan" xfId="3" xr:uid="{0C642192-BDDE-4979-8296-5AE946D05528}"/>
    <cellStyle name="標準_2004仮決算20050124" xfId="4" xr:uid="{8CA2FD01-BBA6-4D2A-B8DB-17F5E5F63A3E}"/>
    <cellStyle name="標準_Sheet1" xfId="6" xr:uid="{E2C8AAE5-6797-40A3-8E9B-3BAAC3523A04}"/>
  </cellStyles>
  <dxfs count="0"/>
  <tableStyles count="0" defaultTableStyle="TableStyleMedium2" defaultPivotStyle="PivotStyleLight16"/>
  <colors>
    <mruColors>
      <color rgb="FFFFFF99"/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4</xdr:row>
          <xdr:rowOff>30480</xdr:rowOff>
        </xdr:from>
        <xdr:to>
          <xdr:col>11</xdr:col>
          <xdr:colOff>261398</xdr:colOff>
          <xdr:row>11</xdr:row>
          <xdr:rowOff>181080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CCF94EA5-913A-4E79-A777-0FB7A787046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019大学支援内訳'!$B$2:$E$12" spid="_x0000_s31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776460" y="792480"/>
              <a:ext cx="2791238" cy="14841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6</xdr:col>
      <xdr:colOff>160020</xdr:colOff>
      <xdr:row>3</xdr:row>
      <xdr:rowOff>152400</xdr:rowOff>
    </xdr:from>
    <xdr:to>
      <xdr:col>11</xdr:col>
      <xdr:colOff>403860</xdr:colOff>
      <xdr:row>12</xdr:row>
      <xdr:rowOff>68580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16442E2-18F0-4959-B596-A91F3E28B580}"/>
            </a:ext>
          </a:extLst>
        </xdr:cNvPr>
        <xdr:cNvSpPr/>
      </xdr:nvSpPr>
      <xdr:spPr>
        <a:xfrm>
          <a:off x="9677400" y="723900"/>
          <a:ext cx="3032760" cy="1630680"/>
        </a:xfrm>
        <a:prstGeom prst="wedgeRectCallout">
          <a:avLst>
            <a:gd name="adj1" fmla="val -54501"/>
            <a:gd name="adj2" fmla="val -41706"/>
          </a:avLst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sak/Dropbox/Public/SFC(integrated)/2018/1.&#20250;&#35336;/4.&#27770;&#31639;/2018&#27770;&#3163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sak/Dropbox/Public/SFC(integrated)/2020/20200112&#24341;&#32153;&#12366;&#22577;&#21578;&#20250;/&#20316;&#26989;&#12539;&#30011;&#20687;/&#29694;&#24441;&#12395;&#35211;&#12379;&#12427;&#29992;2019&#20206;&#27770;&#3163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sak/AppData/Local/Temp/20200201&#20462;&#27491;_2019&#24180;&#24230;&#36468;&#29699;&#37096;&#21454;&#25903;&#31649;&#29702;&#12471;&#12540;&#12488;&#12398;&#12467;&#12498;&#12442;&#12540;%20&#12398;&#12467;&#12498;&#12442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入力"/>
      <sheetName val="kakeibo_2018"/>
      <sheetName val="2018決算"/>
      <sheetName val="2018決算 (2)"/>
      <sheetName val="残高"/>
      <sheetName val="科目一覧"/>
      <sheetName val="paypal_ダウンロード"/>
      <sheetName val="適宜UPDATE→"/>
      <sheetName val="fes会場用 (2)"/>
      <sheetName val="総会会場用 (2)"/>
      <sheetName val="2018ﾌｪｽﾃｨﾊﾞﾙ収支"/>
      <sheetName val="2017定期引落し実績"/>
      <sheetName val="新規定期"/>
      <sheetName val="Dropbox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収-1.年会費・寄付金</v>
          </cell>
        </row>
        <row r="3">
          <cell r="A3" t="str">
            <v>収-2.OB総会関連収入</v>
          </cell>
        </row>
        <row r="4">
          <cell r="A4" t="str">
            <v>収-3.ｻｯｶｰﾌｪｽﾃｨﾊﾞﾙ収入</v>
          </cell>
        </row>
        <row r="5">
          <cell r="A5" t="str">
            <v>収-4.特別会計取崩金</v>
          </cell>
        </row>
        <row r="6">
          <cell r="A6" t="str">
            <v>収-5.ｽﾎﾟｰﾂ振興委員会助成金受入れ</v>
          </cell>
        </row>
        <row r="7">
          <cell r="A7" t="str">
            <v>収-6.利息</v>
          </cell>
        </row>
        <row r="8">
          <cell r="A8" t="str">
            <v>収-7.雑収入</v>
          </cell>
        </row>
        <row r="9">
          <cell r="A9" t="str">
            <v>収-8.paypalから資金移動</v>
          </cell>
        </row>
        <row r="10">
          <cell r="A10" t="str">
            <v>支-1.大学支援</v>
          </cell>
        </row>
        <row r="11">
          <cell r="A11" t="str">
            <v>支-2.中高支援</v>
          </cell>
        </row>
        <row r="12">
          <cell r="A12" t="str">
            <v>支-3.OB総会関連支出</v>
          </cell>
        </row>
        <row r="13">
          <cell r="A13" t="str">
            <v>支-4.ｻｯｶｰﾌｪｽﾃｨﾊﾞﾙ関連支出</v>
          </cell>
        </row>
        <row r="14">
          <cell r="A14" t="str">
            <v>支-5.OB定期戦傷害保険料</v>
          </cell>
        </row>
        <row r="15">
          <cell r="A15" t="str">
            <v>支-6.HP運営費</v>
          </cell>
        </row>
        <row r="16">
          <cell r="A16" t="str">
            <v>支-7.印刷・通信費</v>
          </cell>
        </row>
        <row r="17">
          <cell r="A17" t="str">
            <v>支-8.振込・ｸﾚｼﾞｯﾄ手数料</v>
          </cell>
        </row>
        <row r="18">
          <cell r="A18" t="str">
            <v>支-9.予備費</v>
          </cell>
        </row>
        <row r="19">
          <cell r="A19" t="str">
            <v>支-10.特別会計による支出</v>
          </cell>
        </row>
        <row r="20">
          <cell r="A20" t="str">
            <v>支-11.記念誌製作</v>
          </cell>
        </row>
        <row r="21">
          <cell r="A21" t="str">
            <v>支-12.観戦スタンド設置</v>
          </cell>
        </row>
        <row r="22">
          <cell r="A22" t="str">
            <v>支-13.記念イベント開催</v>
          </cell>
        </row>
        <row r="23">
          <cell r="A23" t="str">
            <v>支-14.郵送費用</v>
          </cell>
        </row>
        <row r="24">
          <cell r="A24" t="str">
            <v>支-15.総務予備費</v>
          </cell>
        </row>
        <row r="25">
          <cell r="A25" t="str">
            <v>支-16.その他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"/>
      <sheetName val="kakeibo"/>
      <sheetName val="決算"/>
      <sheetName val="現役に見せる用仮決算"/>
      <sheetName val="2019大学支援実績"/>
      <sheetName val="残高"/>
      <sheetName val="科目一覧"/>
      <sheetName val="paypal_ダウンロード"/>
      <sheetName val="適宜UPDATE→"/>
      <sheetName val="2019fes会場用"/>
      <sheetName val="2019総会会場用"/>
      <sheetName val="2019ﾌｪｽﾃｨﾊﾞﾙ収支"/>
      <sheetName val="2018定期引落し実績"/>
      <sheetName val="新規定期"/>
      <sheetName val="2019Dropbox"/>
      <sheetName val="2019OCN集計"/>
      <sheetName val="201901"/>
      <sheetName val="201902"/>
      <sheetName val="201903"/>
      <sheetName val="201904"/>
      <sheetName val="201905"/>
      <sheetName val="201906"/>
      <sheetName val="201907"/>
      <sheetName val="201908"/>
      <sheetName val="201909"/>
      <sheetName val="201910"/>
      <sheetName val="201911"/>
      <sheetName val="201912_B010764467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収-1.年会費・寄付金</v>
          </cell>
        </row>
        <row r="3">
          <cell r="A3" t="str">
            <v>収-2.OB総会関連収入</v>
          </cell>
        </row>
        <row r="4">
          <cell r="A4" t="str">
            <v>収-3.ｻｯｶｰﾌｪｽﾃｨﾊﾞﾙ収入</v>
          </cell>
        </row>
        <row r="5">
          <cell r="A5" t="str">
            <v>収-4.特別会計取崩金</v>
          </cell>
        </row>
        <row r="6">
          <cell r="A6" t="str">
            <v>収-5.ｽﾎﾟｰﾂ振興委員会助成金受入れ</v>
          </cell>
        </row>
        <row r="7">
          <cell r="A7" t="str">
            <v>収-6.利息</v>
          </cell>
        </row>
        <row r="8">
          <cell r="A8" t="str">
            <v>収-7.雑収入</v>
          </cell>
        </row>
        <row r="9">
          <cell r="A9" t="str">
            <v>収-8.paypalから資金移動</v>
          </cell>
        </row>
        <row r="10">
          <cell r="A10" t="str">
            <v>支-1.大学支援</v>
          </cell>
        </row>
        <row r="11">
          <cell r="A11" t="str">
            <v>支-2.中高支援</v>
          </cell>
        </row>
        <row r="12">
          <cell r="A12" t="str">
            <v>支-3.OB総会関連支出</v>
          </cell>
        </row>
        <row r="13">
          <cell r="A13" t="str">
            <v>支-4.ｻｯｶｰﾌｪｽﾃｨﾊﾞﾙ関連支出</v>
          </cell>
        </row>
        <row r="14">
          <cell r="A14" t="str">
            <v>支-5.OB定期戦傷害保険料</v>
          </cell>
        </row>
        <row r="15">
          <cell r="A15" t="str">
            <v>支-6.HP運営費</v>
          </cell>
        </row>
        <row r="16">
          <cell r="A16" t="str">
            <v>支-7.印刷・通信費</v>
          </cell>
        </row>
        <row r="17">
          <cell r="A17" t="str">
            <v>支-8.振込・ｸﾚｼﾞｯﾄ手数料</v>
          </cell>
        </row>
        <row r="18">
          <cell r="A18" t="str">
            <v>支-9.予備費</v>
          </cell>
        </row>
        <row r="19">
          <cell r="A19" t="str">
            <v>支-10.特別会計による支出</v>
          </cell>
        </row>
        <row r="20">
          <cell r="A20" t="str">
            <v>支-11.記念誌製作</v>
          </cell>
        </row>
        <row r="21">
          <cell r="A21" t="str">
            <v>支-12.観戦スタンド設置</v>
          </cell>
        </row>
        <row r="22">
          <cell r="A22" t="str">
            <v>支-13.記念イベント開催</v>
          </cell>
        </row>
        <row r="23">
          <cell r="A23" t="str">
            <v>支-14.郵送費用</v>
          </cell>
        </row>
        <row r="24">
          <cell r="A24" t="str">
            <v>支-15.総務予備費</v>
          </cell>
        </row>
        <row r="25">
          <cell r="A25" t="str">
            <v>支-16.その他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0)2019予算(月別)"/>
      <sheetName val="(1)日々収支管理"/>
      <sheetName val="(2)部費等徴収管理"/>
      <sheetName val="(3)月次決算"/>
      <sheetName val="(2)資金繰り表(作業中）"/>
      <sheetName val="(4)年度決算"/>
      <sheetName val="(99)科目一覧(編集不可)"/>
      <sheetName val="20190328滞納事情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収00_前年度繰越金</v>
          </cell>
          <cell r="C2" t="str">
            <v>収10_部費徴収費</v>
          </cell>
          <cell r="D2" t="str">
            <v>収20_臨時徴収費</v>
          </cell>
          <cell r="E2" t="str">
            <v>収30_援助金収入</v>
          </cell>
          <cell r="F2" t="str">
            <v>収40_その他収入</v>
          </cell>
          <cell r="G2" t="str">
            <v>支10_事業運営費</v>
          </cell>
          <cell r="H2" t="str">
            <v>支20_強化管理費</v>
          </cell>
          <cell r="I2" t="str">
            <v>支30_臨時徴収費</v>
          </cell>
          <cell r="J2" t="str">
            <v>支40_渉外管理費</v>
          </cell>
          <cell r="K2" t="str">
            <v>支50_運営管理費</v>
          </cell>
          <cell r="L2" t="str">
            <v>支60_その他費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729A-FB8E-4ABC-B78D-489A46052023}">
  <sheetPr>
    <pageSetUpPr fitToPage="1"/>
  </sheetPr>
  <dimension ref="A1:N48"/>
  <sheetViews>
    <sheetView tabSelected="1" topLeftCell="B1" workbookViewId="0">
      <selection activeCell="B3" sqref="B3:M44"/>
    </sheetView>
  </sheetViews>
  <sheetFormatPr defaultColWidth="7.8984375" defaultRowHeight="18" x14ac:dyDescent="0.45"/>
  <cols>
    <col min="1" max="1" width="20.69921875" customWidth="1"/>
    <col min="2" max="2" width="2.3984375" customWidth="1"/>
    <col min="3" max="3" width="17.3984375" bestFit="1" customWidth="1"/>
    <col min="4" max="5" width="20.69921875" customWidth="1"/>
    <col min="6" max="6" width="12" bestFit="1" customWidth="1"/>
    <col min="7" max="7" width="12.19921875" bestFit="1" customWidth="1"/>
    <col min="8" max="8" width="2.3984375" customWidth="1"/>
    <col min="9" max="9" width="24.5" bestFit="1" customWidth="1"/>
    <col min="10" max="11" width="20.69921875" customWidth="1"/>
    <col min="12" max="12" width="12" bestFit="1" customWidth="1"/>
    <col min="13" max="13" width="12.19921875" bestFit="1" customWidth="1"/>
    <col min="14" max="14" width="2.3984375" customWidth="1"/>
  </cols>
  <sheetData>
    <row r="1" spans="1:14" ht="21" x14ac:dyDescent="0.45">
      <c r="A1" s="94"/>
      <c r="B1" s="94" t="s">
        <v>58</v>
      </c>
      <c r="C1" s="114"/>
      <c r="D1" s="11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8.600000000000001" thickBot="1" x14ac:dyDescent="0.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x14ac:dyDescent="0.45">
      <c r="A3" s="94"/>
      <c r="B3" s="153"/>
      <c r="C3" s="154"/>
      <c r="D3" s="155" t="s">
        <v>59</v>
      </c>
      <c r="E3" s="156" t="s">
        <v>60</v>
      </c>
      <c r="F3" s="157" t="s">
        <v>61</v>
      </c>
      <c r="G3" s="158" t="s">
        <v>62</v>
      </c>
      <c r="H3" s="153"/>
      <c r="I3" s="154"/>
      <c r="J3" s="155" t="s">
        <v>59</v>
      </c>
      <c r="K3" s="156" t="s">
        <v>60</v>
      </c>
      <c r="L3" s="157" t="s">
        <v>61</v>
      </c>
      <c r="M3" s="158" t="s">
        <v>62</v>
      </c>
      <c r="N3" s="94"/>
    </row>
    <row r="4" spans="1:14" ht="18.600000000000001" thickBot="1" x14ac:dyDescent="0.5">
      <c r="A4" s="94"/>
      <c r="B4" s="159"/>
      <c r="C4" s="160"/>
      <c r="D4" s="161" t="s">
        <v>63</v>
      </c>
      <c r="E4" s="162" t="s">
        <v>64</v>
      </c>
      <c r="F4" s="163" t="s">
        <v>65</v>
      </c>
      <c r="G4" s="164" t="s">
        <v>66</v>
      </c>
      <c r="H4" s="159"/>
      <c r="I4" s="160"/>
      <c r="J4" s="161" t="s">
        <v>63</v>
      </c>
      <c r="K4" s="162" t="s">
        <v>64</v>
      </c>
      <c r="L4" s="163" t="s">
        <v>65</v>
      </c>
      <c r="M4" s="164" t="s">
        <v>66</v>
      </c>
      <c r="N4" s="94"/>
    </row>
    <row r="5" spans="1:14" x14ac:dyDescent="0.45">
      <c r="A5" s="94"/>
      <c r="B5" s="165" t="s">
        <v>67</v>
      </c>
      <c r="C5" s="166"/>
      <c r="D5" s="167">
        <v>49473</v>
      </c>
      <c r="E5" s="167">
        <v>49473</v>
      </c>
      <c r="F5" s="168">
        <v>1</v>
      </c>
      <c r="G5" s="169">
        <v>0</v>
      </c>
      <c r="H5" s="170" t="s">
        <v>68</v>
      </c>
      <c r="I5" s="171"/>
      <c r="J5" s="172">
        <v>1936100</v>
      </c>
      <c r="K5" s="172">
        <v>1534847</v>
      </c>
      <c r="L5" s="173">
        <v>0.79275192397086924</v>
      </c>
      <c r="M5" s="174">
        <v>401253</v>
      </c>
      <c r="N5" s="94"/>
    </row>
    <row r="6" spans="1:14" x14ac:dyDescent="0.45">
      <c r="A6" s="94"/>
      <c r="B6" s="175" t="s">
        <v>69</v>
      </c>
      <c r="C6" s="176"/>
      <c r="D6" s="167">
        <v>11720000</v>
      </c>
      <c r="E6" s="167">
        <v>10790084</v>
      </c>
      <c r="F6" s="168">
        <v>0.92065563139931739</v>
      </c>
      <c r="G6" s="169">
        <v>929916</v>
      </c>
      <c r="H6" s="177"/>
      <c r="I6" s="178" t="s">
        <v>70</v>
      </c>
      <c r="J6" s="179">
        <v>1435600</v>
      </c>
      <c r="K6" s="179">
        <v>1033700</v>
      </c>
      <c r="L6" s="180">
        <v>0.72004736695458349</v>
      </c>
      <c r="M6" s="181">
        <v>401900</v>
      </c>
      <c r="N6" s="94"/>
    </row>
    <row r="7" spans="1:14" x14ac:dyDescent="0.45">
      <c r="A7" s="94"/>
      <c r="B7" s="182"/>
      <c r="C7" s="183" t="s">
        <v>71</v>
      </c>
      <c r="D7" s="184">
        <v>11720000</v>
      </c>
      <c r="E7" s="184">
        <v>10790084</v>
      </c>
      <c r="F7" s="185">
        <v>0.92065563139931739</v>
      </c>
      <c r="G7" s="186">
        <v>929916</v>
      </c>
      <c r="H7" s="177"/>
      <c r="I7" s="187" t="s">
        <v>72</v>
      </c>
      <c r="J7" s="188">
        <v>100000</v>
      </c>
      <c r="K7" s="188">
        <v>22647</v>
      </c>
      <c r="L7" s="189">
        <v>0.22647</v>
      </c>
      <c r="M7" s="190">
        <v>77353</v>
      </c>
      <c r="N7" s="94"/>
    </row>
    <row r="8" spans="1:14" x14ac:dyDescent="0.45">
      <c r="A8" s="94"/>
      <c r="B8" s="175" t="s">
        <v>73</v>
      </c>
      <c r="C8" s="191"/>
      <c r="D8" s="167">
        <v>9010800</v>
      </c>
      <c r="E8" s="167">
        <v>9549938</v>
      </c>
      <c r="F8" s="168">
        <v>1.0598324233142451</v>
      </c>
      <c r="G8" s="169">
        <v>-539138</v>
      </c>
      <c r="H8" s="177"/>
      <c r="I8" s="187" t="s">
        <v>74</v>
      </c>
      <c r="J8" s="188">
        <v>400500</v>
      </c>
      <c r="K8" s="188">
        <v>478500</v>
      </c>
      <c r="L8" s="189">
        <v>1.1947565543071161</v>
      </c>
      <c r="M8" s="190">
        <v>-78000</v>
      </c>
      <c r="N8" s="94"/>
    </row>
    <row r="9" spans="1:14" x14ac:dyDescent="0.45">
      <c r="A9" s="94"/>
      <c r="B9" s="192"/>
      <c r="C9" s="193" t="s">
        <v>75</v>
      </c>
      <c r="D9" s="179">
        <v>3894700</v>
      </c>
      <c r="E9" s="179">
        <v>5017498</v>
      </c>
      <c r="F9" s="180">
        <v>1.2882887000282435</v>
      </c>
      <c r="G9" s="181">
        <v>-1122798</v>
      </c>
      <c r="H9" s="197" t="s">
        <v>76</v>
      </c>
      <c r="I9" s="198"/>
      <c r="J9" s="199">
        <v>9865000</v>
      </c>
      <c r="K9" s="199">
        <v>9893507</v>
      </c>
      <c r="L9" s="200">
        <v>1.002889711099848</v>
      </c>
      <c r="M9" s="201">
        <v>-28507</v>
      </c>
      <c r="N9" s="94"/>
    </row>
    <row r="10" spans="1:14" x14ac:dyDescent="0.45">
      <c r="A10" s="94"/>
      <c r="B10" s="192"/>
      <c r="C10" s="202" t="s">
        <v>77</v>
      </c>
      <c r="D10" s="203">
        <v>300000</v>
      </c>
      <c r="E10" s="203">
        <v>0</v>
      </c>
      <c r="F10" s="274">
        <v>0</v>
      </c>
      <c r="G10" s="275">
        <v>300000</v>
      </c>
      <c r="H10" s="177"/>
      <c r="I10" s="178" t="s">
        <v>78</v>
      </c>
      <c r="J10" s="179">
        <v>245000</v>
      </c>
      <c r="K10" s="179">
        <v>0</v>
      </c>
      <c r="L10" s="180">
        <v>0</v>
      </c>
      <c r="M10" s="181">
        <v>245000</v>
      </c>
      <c r="N10" s="94"/>
    </row>
    <row r="11" spans="1:14" x14ac:dyDescent="0.45">
      <c r="A11" s="94"/>
      <c r="B11" s="192"/>
      <c r="C11" s="206" t="s">
        <v>79</v>
      </c>
      <c r="D11" s="207">
        <v>460100</v>
      </c>
      <c r="E11" s="207">
        <v>0</v>
      </c>
      <c r="F11" s="204">
        <v>0</v>
      </c>
      <c r="G11" s="205">
        <v>460100</v>
      </c>
      <c r="H11" s="177"/>
      <c r="I11" s="206" t="s">
        <v>80</v>
      </c>
      <c r="J11" s="207">
        <v>920000</v>
      </c>
      <c r="K11" s="207">
        <v>939210</v>
      </c>
      <c r="L11" s="204">
        <v>1.0208804347826086</v>
      </c>
      <c r="M11" s="205">
        <v>-19210</v>
      </c>
      <c r="N11" s="94"/>
    </row>
    <row r="12" spans="1:14" x14ac:dyDescent="0.45">
      <c r="A12" s="94"/>
      <c r="B12" s="192"/>
      <c r="C12" s="206" t="s">
        <v>81</v>
      </c>
      <c r="D12" s="207">
        <v>1000000</v>
      </c>
      <c r="E12" s="207">
        <v>0</v>
      </c>
      <c r="F12" s="204">
        <v>0</v>
      </c>
      <c r="G12" s="205">
        <v>1000000</v>
      </c>
      <c r="H12" s="177"/>
      <c r="I12" s="206" t="s">
        <v>82</v>
      </c>
      <c r="J12" s="207">
        <v>300000</v>
      </c>
      <c r="K12" s="207">
        <v>300000</v>
      </c>
      <c r="L12" s="204">
        <v>1</v>
      </c>
      <c r="M12" s="205">
        <v>0</v>
      </c>
      <c r="N12" s="94"/>
    </row>
    <row r="13" spans="1:14" x14ac:dyDescent="0.45">
      <c r="A13" s="94"/>
      <c r="B13" s="192"/>
      <c r="C13" s="206" t="s">
        <v>83</v>
      </c>
      <c r="D13" s="207">
        <v>3000000</v>
      </c>
      <c r="E13" s="207">
        <v>4028440</v>
      </c>
      <c r="F13" s="204">
        <v>1.3428133333333334</v>
      </c>
      <c r="G13" s="205">
        <v>-1028440</v>
      </c>
      <c r="H13" s="177"/>
      <c r="I13" s="206" t="s">
        <v>84</v>
      </c>
      <c r="J13" s="207">
        <v>5760000</v>
      </c>
      <c r="K13" s="207">
        <v>5798406</v>
      </c>
      <c r="L13" s="204">
        <v>1.0066677083333333</v>
      </c>
      <c r="M13" s="205">
        <v>-38406</v>
      </c>
      <c r="N13" s="94"/>
    </row>
    <row r="14" spans="1:14" x14ac:dyDescent="0.45">
      <c r="A14" s="94"/>
      <c r="B14" s="192"/>
      <c r="C14" s="208" t="s">
        <v>85</v>
      </c>
      <c r="D14" s="209">
        <v>356000</v>
      </c>
      <c r="E14" s="209">
        <v>504000</v>
      </c>
      <c r="F14" s="210">
        <v>1.4157303370786516</v>
      </c>
      <c r="G14" s="211">
        <v>-148000</v>
      </c>
      <c r="H14" s="177"/>
      <c r="I14" s="206" t="s">
        <v>86</v>
      </c>
      <c r="J14" s="207">
        <v>2640000</v>
      </c>
      <c r="K14" s="207">
        <v>2728306</v>
      </c>
      <c r="L14" s="204">
        <v>1.0334492424242425</v>
      </c>
      <c r="M14" s="205">
        <v>-88306</v>
      </c>
      <c r="N14" s="94"/>
    </row>
    <row r="15" spans="1:14" x14ac:dyDescent="0.45">
      <c r="A15" s="94"/>
      <c r="B15" s="175" t="s">
        <v>87</v>
      </c>
      <c r="C15" s="191"/>
      <c r="D15" s="167">
        <v>2233000</v>
      </c>
      <c r="E15" s="167">
        <v>3222574</v>
      </c>
      <c r="F15" s="168">
        <v>1.4431589789520824</v>
      </c>
      <c r="G15" s="169">
        <v>-989574</v>
      </c>
      <c r="H15" s="212"/>
      <c r="I15" s="206" t="s">
        <v>88</v>
      </c>
      <c r="J15" s="207"/>
      <c r="K15" s="207">
        <v>75020</v>
      </c>
      <c r="L15" s="204"/>
      <c r="M15" s="205"/>
      <c r="N15" s="94"/>
    </row>
    <row r="16" spans="1:14" ht="18.600000000000001" thickBot="1" x14ac:dyDescent="0.5">
      <c r="A16" s="94"/>
      <c r="B16" s="192"/>
      <c r="C16" s="213" t="s">
        <v>89</v>
      </c>
      <c r="D16" s="194">
        <v>490000</v>
      </c>
      <c r="E16" s="194">
        <v>522435</v>
      </c>
      <c r="F16" s="195">
        <v>1.0661938775510205</v>
      </c>
      <c r="G16" s="196">
        <v>-32435</v>
      </c>
      <c r="H16" s="214"/>
      <c r="I16" s="215" t="s">
        <v>90</v>
      </c>
      <c r="J16" s="216"/>
      <c r="K16" s="216">
        <v>52565</v>
      </c>
      <c r="L16" s="217"/>
      <c r="M16" s="218"/>
      <c r="N16" s="94"/>
    </row>
    <row r="17" spans="1:14" ht="19.2" thickTop="1" thickBot="1" x14ac:dyDescent="0.5">
      <c r="A17" s="94"/>
      <c r="B17" s="192"/>
      <c r="C17" s="233" t="s">
        <v>91</v>
      </c>
      <c r="D17" s="216">
        <v>1743000</v>
      </c>
      <c r="E17" s="233">
        <v>2700139</v>
      </c>
      <c r="F17" s="217">
        <v>1.5491331038439473</v>
      </c>
      <c r="G17" s="218">
        <v>-957139</v>
      </c>
      <c r="H17" s="219" t="s">
        <v>73</v>
      </c>
      <c r="I17" s="220"/>
      <c r="J17" s="221">
        <v>8250700</v>
      </c>
      <c r="K17" s="221">
        <v>10449056</v>
      </c>
      <c r="L17" s="222">
        <v>1.2664447865029633</v>
      </c>
      <c r="M17" s="223">
        <v>-2198356</v>
      </c>
      <c r="N17" s="94"/>
    </row>
    <row r="18" spans="1:14" ht="18.600000000000001" thickTop="1" x14ac:dyDescent="0.45">
      <c r="A18" s="94"/>
      <c r="B18" s="175" t="s">
        <v>92</v>
      </c>
      <c r="C18" s="191"/>
      <c r="D18" s="167">
        <v>1295000</v>
      </c>
      <c r="E18" s="167">
        <v>1973519</v>
      </c>
      <c r="F18" s="168">
        <v>1.5239528957528958</v>
      </c>
      <c r="G18" s="169">
        <v>-678519</v>
      </c>
      <c r="H18" s="177"/>
      <c r="I18" s="178" t="s">
        <v>93</v>
      </c>
      <c r="J18" s="179">
        <v>3894700</v>
      </c>
      <c r="K18" s="179">
        <v>5497804</v>
      </c>
      <c r="L18" s="180">
        <v>1.4116116774077592</v>
      </c>
      <c r="M18" s="181">
        <v>-1603104</v>
      </c>
      <c r="N18" s="94"/>
    </row>
    <row r="19" spans="1:14" x14ac:dyDescent="0.45">
      <c r="A19" s="94"/>
      <c r="B19" s="224"/>
      <c r="C19" s="213" t="s">
        <v>94</v>
      </c>
      <c r="D19" s="194">
        <v>0</v>
      </c>
      <c r="E19" s="194">
        <v>609200</v>
      </c>
      <c r="F19" s="195">
        <v>0</v>
      </c>
      <c r="G19" s="196">
        <v>-609200</v>
      </c>
      <c r="H19" s="177"/>
      <c r="I19" s="206" t="s">
        <v>95</v>
      </c>
      <c r="J19" s="207">
        <v>0</v>
      </c>
      <c r="K19" s="207">
        <v>110000</v>
      </c>
      <c r="L19" s="204">
        <v>0</v>
      </c>
      <c r="M19" s="205">
        <v>-110000</v>
      </c>
      <c r="N19" s="94"/>
    </row>
    <row r="20" spans="1:14" x14ac:dyDescent="0.45">
      <c r="A20" s="94"/>
      <c r="B20" s="224"/>
      <c r="C20" s="206" t="s">
        <v>96</v>
      </c>
      <c r="D20" s="207">
        <v>90000</v>
      </c>
      <c r="E20" s="207">
        <v>0</v>
      </c>
      <c r="F20" s="204">
        <v>0</v>
      </c>
      <c r="G20" s="205">
        <v>90000</v>
      </c>
      <c r="H20" s="177"/>
      <c r="I20" s="206" t="s">
        <v>81</v>
      </c>
      <c r="J20" s="207">
        <v>1000000</v>
      </c>
      <c r="K20" s="207">
        <v>0</v>
      </c>
      <c r="L20" s="204">
        <v>0</v>
      </c>
      <c r="M20" s="205">
        <v>1000000</v>
      </c>
      <c r="N20" s="94"/>
    </row>
    <row r="21" spans="1:14" x14ac:dyDescent="0.45">
      <c r="A21" s="94"/>
      <c r="B21" s="224"/>
      <c r="C21" s="225" t="s">
        <v>97</v>
      </c>
      <c r="D21" s="207">
        <v>755000</v>
      </c>
      <c r="E21" s="207">
        <v>561000</v>
      </c>
      <c r="F21" s="204">
        <v>0.74304635761589399</v>
      </c>
      <c r="G21" s="205">
        <v>194000</v>
      </c>
      <c r="H21" s="177"/>
      <c r="I21" s="206" t="s">
        <v>98</v>
      </c>
      <c r="J21" s="207">
        <v>3000000</v>
      </c>
      <c r="K21" s="207">
        <v>4371730</v>
      </c>
      <c r="L21" s="204">
        <v>1.4572433333333332</v>
      </c>
      <c r="M21" s="205">
        <v>-1371730</v>
      </c>
      <c r="N21" s="94"/>
    </row>
    <row r="22" spans="1:14" x14ac:dyDescent="0.45">
      <c r="A22" s="94"/>
      <c r="B22" s="224"/>
      <c r="C22" s="225" t="s">
        <v>99</v>
      </c>
      <c r="D22" s="207">
        <v>330000</v>
      </c>
      <c r="E22" s="207">
        <v>118840</v>
      </c>
      <c r="F22" s="204">
        <v>0.36012121212121212</v>
      </c>
      <c r="G22" s="205">
        <v>211160</v>
      </c>
      <c r="H22" s="177"/>
      <c r="I22" s="187" t="s">
        <v>85</v>
      </c>
      <c r="J22" s="216">
        <v>356000</v>
      </c>
      <c r="K22" s="216">
        <v>469522</v>
      </c>
      <c r="L22" s="217">
        <v>1.3188820224719102</v>
      </c>
      <c r="M22" s="218">
        <v>-113522</v>
      </c>
      <c r="N22" s="94"/>
    </row>
    <row r="23" spans="1:14" x14ac:dyDescent="0.45">
      <c r="A23" s="94"/>
      <c r="B23" s="224"/>
      <c r="C23" s="226" t="s">
        <v>100</v>
      </c>
      <c r="D23" s="203">
        <v>0</v>
      </c>
      <c r="E23" s="203">
        <v>81471</v>
      </c>
      <c r="F23" s="227"/>
      <c r="G23" s="228"/>
      <c r="H23" s="197" t="s">
        <v>101</v>
      </c>
      <c r="I23" s="198"/>
      <c r="J23" s="221">
        <v>726000</v>
      </c>
      <c r="K23" s="221">
        <v>459803</v>
      </c>
      <c r="L23" s="222">
        <v>0.63333746556473824</v>
      </c>
      <c r="M23" s="223">
        <v>266197</v>
      </c>
      <c r="N23" s="94"/>
    </row>
    <row r="24" spans="1:14" ht="18.600000000000001" thickBot="1" x14ac:dyDescent="0.5">
      <c r="A24" s="94"/>
      <c r="B24" s="224"/>
      <c r="C24" s="229" t="s">
        <v>102</v>
      </c>
      <c r="D24" s="203">
        <v>120000</v>
      </c>
      <c r="E24" s="203">
        <v>603008</v>
      </c>
      <c r="F24" s="227">
        <v>5.0250666666666666</v>
      </c>
      <c r="G24" s="228">
        <v>-483008</v>
      </c>
      <c r="H24" s="177"/>
      <c r="I24" s="178" t="s">
        <v>103</v>
      </c>
      <c r="J24" s="179">
        <v>300000</v>
      </c>
      <c r="K24" s="179">
        <v>180000</v>
      </c>
      <c r="L24" s="180">
        <v>0.6</v>
      </c>
      <c r="M24" s="181">
        <v>120000</v>
      </c>
      <c r="N24" s="94"/>
    </row>
    <row r="25" spans="1:14" ht="19.2" thickTop="1" thickBot="1" x14ac:dyDescent="0.5">
      <c r="A25" s="94"/>
      <c r="B25" s="230" t="s">
        <v>104</v>
      </c>
      <c r="C25" s="231"/>
      <c r="D25" s="232">
        <v>24308273</v>
      </c>
      <c r="E25" s="233">
        <v>25585588</v>
      </c>
      <c r="F25" s="234">
        <v>1.0525465136910384</v>
      </c>
      <c r="G25" s="235">
        <v>-1277315</v>
      </c>
      <c r="H25" s="177"/>
      <c r="I25" s="206" t="s">
        <v>105</v>
      </c>
      <c r="J25" s="207">
        <v>220000</v>
      </c>
      <c r="K25" s="207">
        <v>215533</v>
      </c>
      <c r="L25" s="204">
        <v>0.97969545454545459</v>
      </c>
      <c r="M25" s="205">
        <v>4467</v>
      </c>
      <c r="N25" s="94"/>
    </row>
    <row r="26" spans="1:14" ht="22.2" x14ac:dyDescent="0.45">
      <c r="A26" s="94"/>
      <c r="B26" s="236"/>
      <c r="C26" s="236"/>
      <c r="D26" s="236"/>
      <c r="E26" s="236"/>
      <c r="F26" s="236"/>
      <c r="G26" s="236"/>
      <c r="H26" s="177"/>
      <c r="I26" s="206" t="s">
        <v>106</v>
      </c>
      <c r="J26" s="207">
        <v>170000</v>
      </c>
      <c r="K26" s="207">
        <v>31264</v>
      </c>
      <c r="L26" s="204">
        <v>0.18390588235294117</v>
      </c>
      <c r="M26" s="205">
        <v>138736</v>
      </c>
      <c r="N26" s="94"/>
    </row>
    <row r="27" spans="1:14" ht="22.2" x14ac:dyDescent="0.45">
      <c r="A27" s="94"/>
      <c r="B27" s="236"/>
      <c r="C27" s="236"/>
      <c r="D27" s="236"/>
      <c r="E27" s="236"/>
      <c r="F27" s="236"/>
      <c r="G27" s="236"/>
      <c r="H27" s="177"/>
      <c r="I27" s="206" t="s">
        <v>107</v>
      </c>
      <c r="J27" s="207">
        <v>0</v>
      </c>
      <c r="K27" s="207">
        <v>0</v>
      </c>
      <c r="L27" s="204">
        <v>0</v>
      </c>
      <c r="M27" s="205">
        <v>0</v>
      </c>
      <c r="N27" s="94"/>
    </row>
    <row r="28" spans="1:14" ht="22.2" x14ac:dyDescent="0.45">
      <c r="A28" s="94"/>
      <c r="B28" s="236"/>
      <c r="C28" s="236"/>
      <c r="D28" s="236"/>
      <c r="E28" s="236"/>
      <c r="F28" s="236"/>
      <c r="G28" s="236"/>
      <c r="H28" s="177"/>
      <c r="I28" s="206" t="s">
        <v>108</v>
      </c>
      <c r="J28" s="207">
        <v>0</v>
      </c>
      <c r="K28" s="207">
        <v>0</v>
      </c>
      <c r="L28" s="204">
        <v>0</v>
      </c>
      <c r="M28" s="205">
        <v>0</v>
      </c>
      <c r="N28" s="94"/>
    </row>
    <row r="29" spans="1:14" ht="22.2" x14ac:dyDescent="0.45">
      <c r="A29" s="94"/>
      <c r="B29" s="236"/>
      <c r="C29" s="236"/>
      <c r="D29" s="236"/>
      <c r="E29" s="236"/>
      <c r="F29" s="236"/>
      <c r="G29" s="236"/>
      <c r="H29" s="177"/>
      <c r="I29" s="187" t="s">
        <v>109</v>
      </c>
      <c r="J29" s="216">
        <v>36000</v>
      </c>
      <c r="K29" s="216">
        <v>33006</v>
      </c>
      <c r="L29" s="217">
        <v>0.91683333333333328</v>
      </c>
      <c r="M29" s="218">
        <v>2994</v>
      </c>
      <c r="N29" s="94"/>
    </row>
    <row r="30" spans="1:14" ht="22.2" x14ac:dyDescent="0.45">
      <c r="A30" s="94"/>
      <c r="B30" s="236"/>
      <c r="C30" s="236"/>
      <c r="D30" s="236"/>
      <c r="E30" s="236"/>
      <c r="F30" s="236"/>
      <c r="G30" s="236"/>
      <c r="H30" s="197" t="s">
        <v>110</v>
      </c>
      <c r="I30" s="198"/>
      <c r="J30" s="221">
        <v>2020000</v>
      </c>
      <c r="K30" s="221">
        <v>1166393</v>
      </c>
      <c r="L30" s="222">
        <v>0.57742227722772277</v>
      </c>
      <c r="M30" s="223">
        <v>853607</v>
      </c>
      <c r="N30" s="94"/>
    </row>
    <row r="31" spans="1:14" ht="22.2" x14ac:dyDescent="0.45">
      <c r="A31" s="94"/>
      <c r="B31" s="236"/>
      <c r="C31" s="236"/>
      <c r="D31" s="236"/>
      <c r="E31" s="236"/>
      <c r="F31" s="236"/>
      <c r="G31" s="236"/>
      <c r="H31" s="177"/>
      <c r="I31" s="178" t="s">
        <v>111</v>
      </c>
      <c r="J31" s="179">
        <v>700000</v>
      </c>
      <c r="K31" s="179">
        <v>456168</v>
      </c>
      <c r="L31" s="180">
        <v>0.65166857142857137</v>
      </c>
      <c r="M31" s="181">
        <v>243832</v>
      </c>
      <c r="N31" s="94"/>
    </row>
    <row r="32" spans="1:14" ht="22.2" x14ac:dyDescent="0.45">
      <c r="A32" s="94"/>
      <c r="B32" s="236"/>
      <c r="C32" s="236"/>
      <c r="D32" s="236"/>
      <c r="E32" s="236"/>
      <c r="F32" s="236"/>
      <c r="G32" s="236"/>
      <c r="H32" s="177"/>
      <c r="I32" s="206" t="s">
        <v>112</v>
      </c>
      <c r="J32" s="207">
        <v>110000</v>
      </c>
      <c r="K32" s="207">
        <v>95875</v>
      </c>
      <c r="L32" s="204">
        <v>0.87159090909090908</v>
      </c>
      <c r="M32" s="205">
        <v>14125</v>
      </c>
      <c r="N32" s="94"/>
    </row>
    <row r="33" spans="1:14" ht="22.2" x14ac:dyDescent="0.45">
      <c r="A33" s="94"/>
      <c r="B33" s="236"/>
      <c r="C33" s="236"/>
      <c r="D33" s="236"/>
      <c r="E33" s="236"/>
      <c r="F33" s="236"/>
      <c r="G33" s="236"/>
      <c r="H33" s="177"/>
      <c r="I33" s="206" t="s">
        <v>113</v>
      </c>
      <c r="J33" s="207">
        <v>750000</v>
      </c>
      <c r="K33" s="207">
        <v>378032</v>
      </c>
      <c r="L33" s="204">
        <v>0.50404266666666664</v>
      </c>
      <c r="M33" s="205">
        <v>371968</v>
      </c>
      <c r="N33" s="94"/>
    </row>
    <row r="34" spans="1:14" ht="22.2" x14ac:dyDescent="0.45">
      <c r="A34" s="94"/>
      <c r="B34" s="236"/>
      <c r="C34" s="236"/>
      <c r="D34" s="236"/>
      <c r="E34" s="236"/>
      <c r="F34" s="236"/>
      <c r="G34" s="236"/>
      <c r="H34" s="177"/>
      <c r="I34" s="206" t="s">
        <v>114</v>
      </c>
      <c r="J34" s="207">
        <v>200000</v>
      </c>
      <c r="K34" s="207">
        <v>49689</v>
      </c>
      <c r="L34" s="204">
        <v>0.248445</v>
      </c>
      <c r="M34" s="205">
        <v>150311</v>
      </c>
      <c r="N34" s="94"/>
    </row>
    <row r="35" spans="1:14" ht="22.2" x14ac:dyDescent="0.45">
      <c r="A35" s="94"/>
      <c r="B35" s="236"/>
      <c r="C35" s="236"/>
      <c r="D35" s="236"/>
      <c r="E35" s="236"/>
      <c r="F35" s="236"/>
      <c r="G35" s="236"/>
      <c r="H35" s="177"/>
      <c r="I35" s="206" t="s">
        <v>115</v>
      </c>
      <c r="J35" s="207">
        <v>200000</v>
      </c>
      <c r="K35" s="207">
        <v>104472</v>
      </c>
      <c r="L35" s="204">
        <v>0.52236000000000005</v>
      </c>
      <c r="M35" s="205">
        <v>95528</v>
      </c>
      <c r="N35" s="94"/>
    </row>
    <row r="36" spans="1:14" ht="22.2" x14ac:dyDescent="0.45">
      <c r="A36" s="94"/>
      <c r="B36" s="236"/>
      <c r="C36" s="236"/>
      <c r="D36" s="236"/>
      <c r="E36" s="236"/>
      <c r="F36" s="236"/>
      <c r="G36" s="236"/>
      <c r="H36" s="177"/>
      <c r="I36" s="187" t="s">
        <v>116</v>
      </c>
      <c r="J36" s="216">
        <v>60000</v>
      </c>
      <c r="K36" s="216">
        <v>82157</v>
      </c>
      <c r="L36" s="217">
        <v>1.3692833333333334</v>
      </c>
      <c r="M36" s="218">
        <v>-22157</v>
      </c>
      <c r="N36" s="94"/>
    </row>
    <row r="37" spans="1:14" ht="22.2" x14ac:dyDescent="0.45">
      <c r="A37" s="94"/>
      <c r="B37" s="236"/>
      <c r="C37" s="236"/>
      <c r="D37" s="236"/>
      <c r="E37" s="236"/>
      <c r="F37" s="236"/>
      <c r="G37" s="236"/>
      <c r="H37" s="197" t="s">
        <v>117</v>
      </c>
      <c r="I37" s="198"/>
      <c r="J37" s="221">
        <v>1360000</v>
      </c>
      <c r="K37" s="221">
        <v>1294057</v>
      </c>
      <c r="L37" s="222">
        <v>0.95151249999999998</v>
      </c>
      <c r="M37" s="223">
        <v>65943</v>
      </c>
      <c r="N37" s="94"/>
    </row>
    <row r="38" spans="1:14" ht="22.2" x14ac:dyDescent="0.45">
      <c r="A38" s="94"/>
      <c r="B38" s="236"/>
      <c r="C38" s="236"/>
      <c r="D38" s="236"/>
      <c r="E38" s="236"/>
      <c r="F38" s="236"/>
      <c r="G38" s="236"/>
      <c r="H38" s="177"/>
      <c r="I38" s="178" t="s">
        <v>118</v>
      </c>
      <c r="J38" s="179">
        <v>880000</v>
      </c>
      <c r="K38" s="179">
        <v>640200</v>
      </c>
      <c r="L38" s="180">
        <v>0.72750000000000004</v>
      </c>
      <c r="M38" s="181">
        <v>239800</v>
      </c>
      <c r="N38" s="94"/>
    </row>
    <row r="39" spans="1:14" ht="22.2" x14ac:dyDescent="0.45">
      <c r="A39" s="94"/>
      <c r="B39" s="236"/>
      <c r="C39" s="236"/>
      <c r="D39" s="236"/>
      <c r="E39" s="236"/>
      <c r="F39" s="236"/>
      <c r="G39" s="236"/>
      <c r="H39" s="177"/>
      <c r="I39" s="206" t="s">
        <v>119</v>
      </c>
      <c r="J39" s="207">
        <v>90000</v>
      </c>
      <c r="K39" s="207">
        <v>0</v>
      </c>
      <c r="L39" s="204">
        <v>0</v>
      </c>
      <c r="M39" s="205">
        <v>90000</v>
      </c>
      <c r="N39" s="94"/>
    </row>
    <row r="40" spans="1:14" ht="22.2" x14ac:dyDescent="0.45">
      <c r="A40" s="94"/>
      <c r="B40" s="236"/>
      <c r="C40" s="236"/>
      <c r="D40" s="236"/>
      <c r="E40" s="236"/>
      <c r="F40" s="236"/>
      <c r="G40" s="236"/>
      <c r="H40" s="177"/>
      <c r="I40" s="206" t="s">
        <v>120</v>
      </c>
      <c r="J40" s="207">
        <v>0</v>
      </c>
      <c r="K40" s="207">
        <v>27100</v>
      </c>
      <c r="L40" s="204">
        <v>0</v>
      </c>
      <c r="M40" s="205">
        <v>-27100</v>
      </c>
      <c r="N40" s="94"/>
    </row>
    <row r="41" spans="1:14" ht="22.2" x14ac:dyDescent="0.45">
      <c r="A41" s="94"/>
      <c r="B41" s="236"/>
      <c r="C41" s="236"/>
      <c r="D41" s="236"/>
      <c r="E41" s="236"/>
      <c r="F41" s="236"/>
      <c r="G41" s="236"/>
      <c r="H41" s="177"/>
      <c r="I41" s="187" t="s">
        <v>121</v>
      </c>
      <c r="J41" s="188">
        <v>60000</v>
      </c>
      <c r="K41" s="188">
        <v>479133</v>
      </c>
      <c r="L41" s="189">
        <v>7.9855499999999999</v>
      </c>
      <c r="M41" s="190">
        <v>-419133</v>
      </c>
      <c r="N41" s="94"/>
    </row>
    <row r="42" spans="1:14" ht="22.8" thickBot="1" x14ac:dyDescent="0.5">
      <c r="A42" s="94"/>
      <c r="B42" s="236"/>
      <c r="C42" s="236"/>
      <c r="D42" s="236"/>
      <c r="E42" s="236"/>
      <c r="F42" s="236"/>
      <c r="G42" s="236"/>
      <c r="H42" s="177"/>
      <c r="I42" s="187" t="s">
        <v>122</v>
      </c>
      <c r="J42" s="188">
        <v>330000</v>
      </c>
      <c r="K42" s="188">
        <v>147624</v>
      </c>
      <c r="L42" s="189">
        <v>0.44734545454545455</v>
      </c>
      <c r="M42" s="190">
        <v>182376</v>
      </c>
      <c r="N42" s="94"/>
    </row>
    <row r="43" spans="1:14" ht="23.4" thickTop="1" thickBot="1" x14ac:dyDescent="0.5">
      <c r="A43" s="94"/>
      <c r="B43" s="236"/>
      <c r="C43" s="236"/>
      <c r="D43" s="236"/>
      <c r="E43" s="236"/>
      <c r="F43" s="236"/>
      <c r="G43" s="236"/>
      <c r="H43" s="237" t="s">
        <v>123</v>
      </c>
      <c r="I43" s="238"/>
      <c r="J43" s="239">
        <v>24157800</v>
      </c>
      <c r="K43" s="233">
        <v>24797663</v>
      </c>
      <c r="L43" s="240">
        <v>1.0264868075735374</v>
      </c>
      <c r="M43" s="241">
        <v>-639863</v>
      </c>
      <c r="N43" s="94"/>
    </row>
    <row r="44" spans="1:14" ht="22.8" thickBot="1" x14ac:dyDescent="0.5">
      <c r="A44" s="94"/>
      <c r="B44" s="236"/>
      <c r="C44" s="236"/>
      <c r="D44" s="236"/>
      <c r="E44" s="236"/>
      <c r="F44" s="236"/>
      <c r="G44" s="236"/>
      <c r="H44" s="242" t="s">
        <v>124</v>
      </c>
      <c r="I44" s="243"/>
      <c r="J44" s="244">
        <v>150473</v>
      </c>
      <c r="K44" s="244">
        <v>787925</v>
      </c>
      <c r="L44" s="245"/>
      <c r="M44" s="245"/>
      <c r="N44" s="94"/>
    </row>
    <row r="45" spans="1:14" x14ac:dyDescent="0.4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113"/>
      <c r="M45" s="113"/>
      <c r="N45" s="94"/>
    </row>
    <row r="48" spans="1:14" x14ac:dyDescent="0.45">
      <c r="K48" s="112"/>
    </row>
  </sheetData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05497-D3A5-4049-9720-A309B7B5325C}">
  <sheetPr>
    <pageSetUpPr fitToPage="1"/>
  </sheetPr>
  <dimension ref="A1:L35"/>
  <sheetViews>
    <sheetView workbookViewId="0"/>
  </sheetViews>
  <sheetFormatPr defaultColWidth="8.09765625" defaultRowHeight="12" x14ac:dyDescent="0.45"/>
  <cols>
    <col min="1" max="1" width="27.59765625" style="5" customWidth="1"/>
    <col min="2" max="3" width="11.3984375" style="5" customWidth="1"/>
    <col min="4" max="4" width="27.59765625" style="5" customWidth="1"/>
    <col min="5" max="5" width="11.3984375" style="5" customWidth="1"/>
    <col min="6" max="6" width="12.69921875" style="5" bestFit="1" customWidth="1"/>
    <col min="7" max="7" width="4.19921875" style="5" customWidth="1"/>
    <col min="8" max="16384" width="8.09765625" style="5"/>
  </cols>
  <sheetData>
    <row r="1" spans="1:12" ht="15" customHeight="1" x14ac:dyDescent="0.45">
      <c r="A1" s="1" t="s">
        <v>0</v>
      </c>
      <c r="B1" s="2"/>
      <c r="C1" s="3"/>
      <c r="D1" s="3"/>
      <c r="E1" s="4"/>
      <c r="F1" s="4"/>
      <c r="G1" s="4"/>
      <c r="H1" s="2"/>
      <c r="I1" s="2"/>
      <c r="J1" s="2"/>
      <c r="K1" s="2"/>
      <c r="L1" s="2"/>
    </row>
    <row r="2" spans="1:12" ht="15" customHeight="1" x14ac:dyDescent="0.45">
      <c r="A2" s="1"/>
      <c r="B2" s="3"/>
      <c r="C2" s="3"/>
      <c r="D2" s="3"/>
      <c r="E2" s="4"/>
      <c r="F2" s="4"/>
      <c r="G2" s="4"/>
      <c r="H2" s="2"/>
      <c r="I2" s="2"/>
      <c r="J2" s="2"/>
      <c r="K2" s="2"/>
      <c r="L2" s="2"/>
    </row>
    <row r="3" spans="1:12" ht="15" customHeight="1" thickBot="1" x14ac:dyDescent="0.5">
      <c r="A3" s="6" t="s">
        <v>1</v>
      </c>
      <c r="B3" s="6"/>
      <c r="C3" s="6"/>
      <c r="D3" s="6"/>
      <c r="E3" s="6"/>
      <c r="F3" s="6"/>
      <c r="G3" s="6"/>
      <c r="H3" s="2"/>
      <c r="I3" s="2"/>
      <c r="J3" s="2"/>
      <c r="K3" s="2"/>
      <c r="L3" s="2"/>
    </row>
    <row r="4" spans="1:12" ht="15" customHeight="1" thickBot="1" x14ac:dyDescent="0.5">
      <c r="A4" s="7" t="s">
        <v>16</v>
      </c>
      <c r="B4" s="8" t="s">
        <v>2</v>
      </c>
      <c r="C4" s="9" t="s">
        <v>3</v>
      </c>
      <c r="D4" s="7" t="s">
        <v>17</v>
      </c>
      <c r="E4" s="8" t="s">
        <v>2</v>
      </c>
      <c r="F4" s="9" t="s">
        <v>3</v>
      </c>
      <c r="G4" s="10"/>
      <c r="H4" s="2"/>
      <c r="I4" s="2"/>
      <c r="J4" s="2"/>
      <c r="K4" s="2"/>
      <c r="L4" s="2"/>
    </row>
    <row r="5" spans="1:12" ht="15" customHeight="1" x14ac:dyDescent="0.45">
      <c r="A5" s="11" t="s">
        <v>4</v>
      </c>
      <c r="B5" s="12">
        <v>529878</v>
      </c>
      <c r="C5" s="13">
        <v>529878</v>
      </c>
      <c r="D5" s="11" t="s">
        <v>5</v>
      </c>
      <c r="E5" s="14">
        <v>3300000</v>
      </c>
      <c r="F5" s="15">
        <v>3566795</v>
      </c>
      <c r="G5" s="16"/>
      <c r="H5" s="2"/>
      <c r="I5" s="2"/>
      <c r="J5" s="2"/>
      <c r="K5" s="2"/>
      <c r="L5" s="2"/>
    </row>
    <row r="6" spans="1:12" ht="15" customHeight="1" x14ac:dyDescent="0.45">
      <c r="A6" s="17" t="s">
        <v>20</v>
      </c>
      <c r="B6" s="18">
        <v>3000000</v>
      </c>
      <c r="C6" s="246">
        <v>3650000</v>
      </c>
      <c r="D6" s="19" t="s">
        <v>6</v>
      </c>
      <c r="E6" s="14">
        <v>50000</v>
      </c>
      <c r="F6" s="15">
        <v>50000</v>
      </c>
      <c r="G6" s="16"/>
      <c r="H6" s="2"/>
      <c r="I6" s="2"/>
      <c r="J6" s="2"/>
      <c r="K6" s="2"/>
      <c r="L6" s="2"/>
    </row>
    <row r="7" spans="1:12" ht="15" customHeight="1" x14ac:dyDescent="0.45">
      <c r="A7" s="19" t="s">
        <v>22</v>
      </c>
      <c r="B7" s="14">
        <v>500000</v>
      </c>
      <c r="C7" s="247"/>
      <c r="D7" s="20" t="s">
        <v>23</v>
      </c>
      <c r="E7" s="14">
        <v>150000</v>
      </c>
      <c r="F7" s="15">
        <v>141760</v>
      </c>
      <c r="G7" s="16"/>
      <c r="H7" s="2"/>
      <c r="I7" s="2"/>
      <c r="J7" s="2"/>
      <c r="K7" s="2"/>
      <c r="L7" s="2"/>
    </row>
    <row r="8" spans="1:12" ht="15" customHeight="1" x14ac:dyDescent="0.45">
      <c r="A8" s="21" t="s">
        <v>24</v>
      </c>
      <c r="B8" s="22">
        <v>30000</v>
      </c>
      <c r="C8" s="23">
        <v>21000</v>
      </c>
      <c r="D8" s="20" t="s">
        <v>25</v>
      </c>
      <c r="E8" s="14">
        <v>200000</v>
      </c>
      <c r="F8" s="15">
        <v>216984</v>
      </c>
      <c r="G8" s="16"/>
      <c r="H8" s="2"/>
      <c r="I8" s="2"/>
      <c r="J8" s="2"/>
      <c r="K8" s="2"/>
      <c r="L8" s="2"/>
    </row>
    <row r="9" spans="1:12" ht="15" customHeight="1" x14ac:dyDescent="0.45">
      <c r="A9" s="21" t="s">
        <v>26</v>
      </c>
      <c r="B9" s="22">
        <v>50000</v>
      </c>
      <c r="C9" s="23">
        <v>90000</v>
      </c>
      <c r="D9" s="24" t="s">
        <v>27</v>
      </c>
      <c r="E9" s="18">
        <v>30000</v>
      </c>
      <c r="F9" s="25">
        <v>19680</v>
      </c>
      <c r="G9" s="16"/>
      <c r="H9" s="2"/>
      <c r="I9" s="2"/>
      <c r="J9" s="2"/>
      <c r="K9" s="2"/>
      <c r="L9" s="2"/>
    </row>
    <row r="10" spans="1:12" ht="15" customHeight="1" x14ac:dyDescent="0.45">
      <c r="A10" s="21" t="s">
        <v>29</v>
      </c>
      <c r="B10" s="22">
        <v>700000</v>
      </c>
      <c r="C10" s="23">
        <v>700000</v>
      </c>
      <c r="D10" s="24" t="s">
        <v>30</v>
      </c>
      <c r="E10" s="18">
        <v>100000</v>
      </c>
      <c r="F10" s="25">
        <v>116154</v>
      </c>
      <c r="G10" s="16"/>
      <c r="H10" s="2"/>
      <c r="I10" s="2"/>
      <c r="J10" s="2"/>
      <c r="K10" s="2"/>
      <c r="L10" s="2"/>
    </row>
    <row r="11" spans="1:12" ht="15" customHeight="1" x14ac:dyDescent="0.45">
      <c r="A11" s="19" t="s">
        <v>10</v>
      </c>
      <c r="B11" s="26">
        <v>0</v>
      </c>
      <c r="C11" s="27">
        <v>22</v>
      </c>
      <c r="D11" s="19" t="s">
        <v>11</v>
      </c>
      <c r="E11" s="18">
        <v>350000</v>
      </c>
      <c r="F11" s="25">
        <v>369084</v>
      </c>
      <c r="G11" s="16"/>
      <c r="H11" s="2"/>
      <c r="I11" s="2"/>
      <c r="J11" s="2"/>
      <c r="K11" s="2"/>
      <c r="L11" s="2"/>
    </row>
    <row r="12" spans="1:12" ht="15" customHeight="1" x14ac:dyDescent="0.45">
      <c r="A12" s="19" t="s">
        <v>33</v>
      </c>
      <c r="B12" s="28">
        <v>0</v>
      </c>
      <c r="C12" s="29">
        <v>0</v>
      </c>
      <c r="D12" s="19" t="s">
        <v>34</v>
      </c>
      <c r="E12" s="18">
        <v>40000</v>
      </c>
      <c r="F12" s="25">
        <v>33596</v>
      </c>
      <c r="G12" s="16"/>
      <c r="H12" s="2"/>
      <c r="I12" s="2"/>
      <c r="J12" s="2"/>
      <c r="K12" s="2"/>
      <c r="L12" s="2"/>
    </row>
    <row r="13" spans="1:12" ht="15" customHeight="1" thickBot="1" x14ac:dyDescent="0.5">
      <c r="A13" s="30"/>
      <c r="B13" s="31"/>
      <c r="C13" s="32"/>
      <c r="D13" s="24" t="s">
        <v>36</v>
      </c>
      <c r="E13" s="18">
        <v>200000</v>
      </c>
      <c r="F13" s="25">
        <v>128420</v>
      </c>
      <c r="G13" s="16"/>
      <c r="H13" s="2"/>
      <c r="I13" s="2"/>
      <c r="J13" s="2"/>
      <c r="K13" s="2"/>
      <c r="L13" s="2"/>
    </row>
    <row r="14" spans="1:12" ht="15" customHeight="1" thickTop="1" thickBot="1" x14ac:dyDescent="0.5">
      <c r="A14" s="33"/>
      <c r="B14" s="34"/>
      <c r="C14" s="35"/>
      <c r="D14" s="36" t="s">
        <v>38</v>
      </c>
      <c r="E14" s="37">
        <v>0</v>
      </c>
      <c r="F14" s="38">
        <v>0</v>
      </c>
      <c r="G14" s="16"/>
      <c r="H14" s="2"/>
      <c r="I14" s="2"/>
      <c r="J14" s="2"/>
      <c r="K14" s="2"/>
      <c r="L14" s="2"/>
    </row>
    <row r="15" spans="1:12" ht="15" customHeight="1" thickTop="1" thickBot="1" x14ac:dyDescent="0.5">
      <c r="A15" s="39" t="s">
        <v>12</v>
      </c>
      <c r="B15" s="40">
        <f t="shared" ref="B15:C15" si="0">SUM(B5:B14)</f>
        <v>4809878</v>
      </c>
      <c r="C15" s="41">
        <f t="shared" si="0"/>
        <v>4990900</v>
      </c>
      <c r="D15" s="39" t="s">
        <v>12</v>
      </c>
      <c r="E15" s="40">
        <f t="shared" ref="E15:F15" si="1">SUM(E5:E14)</f>
        <v>4420000</v>
      </c>
      <c r="F15" s="41">
        <f t="shared" si="1"/>
        <v>4642473</v>
      </c>
      <c r="G15" s="16"/>
      <c r="H15" s="2"/>
      <c r="I15" s="2"/>
      <c r="J15" s="2"/>
      <c r="K15" s="2"/>
      <c r="L15" s="2"/>
    </row>
    <row r="16" spans="1:12" ht="15" customHeight="1" thickBot="1" x14ac:dyDescent="0.5">
      <c r="A16" s="6"/>
      <c r="B16" s="6"/>
      <c r="C16" s="6"/>
      <c r="D16" s="42" t="s">
        <v>13</v>
      </c>
      <c r="E16" s="40">
        <f>B15-E15</f>
        <v>389878</v>
      </c>
      <c r="F16" s="41">
        <f>C15-F15</f>
        <v>348427</v>
      </c>
      <c r="G16" s="16"/>
      <c r="H16" s="2"/>
      <c r="I16" s="2"/>
      <c r="J16" s="2"/>
      <c r="K16" s="2"/>
      <c r="L16" s="2"/>
    </row>
    <row r="17" spans="1:12" ht="15" customHeight="1" x14ac:dyDescent="0.45">
      <c r="A17" s="6"/>
      <c r="B17" s="6"/>
      <c r="C17" s="6"/>
      <c r="D17" s="6"/>
      <c r="E17" s="43"/>
      <c r="F17" s="43"/>
      <c r="G17" s="16"/>
      <c r="H17" s="2"/>
      <c r="I17" s="2"/>
      <c r="J17" s="2"/>
      <c r="K17" s="2"/>
      <c r="L17" s="2"/>
    </row>
    <row r="18" spans="1:12" ht="15" customHeight="1" x14ac:dyDescent="0.45">
      <c r="A18" s="6"/>
      <c r="B18" s="6"/>
      <c r="C18" s="6"/>
      <c r="D18" s="6"/>
      <c r="E18" s="43"/>
      <c r="F18" s="43"/>
      <c r="G18" s="16"/>
      <c r="H18" s="2"/>
      <c r="I18" s="2"/>
      <c r="J18" s="2"/>
      <c r="K18" s="2"/>
      <c r="L18" s="2"/>
    </row>
    <row r="19" spans="1:12" ht="15" customHeight="1" thickBot="1" x14ac:dyDescent="0.5">
      <c r="A19" s="6" t="s">
        <v>14</v>
      </c>
      <c r="B19" s="6"/>
      <c r="C19" s="6"/>
      <c r="D19" s="6"/>
      <c r="E19" s="6"/>
      <c r="F19" s="6"/>
      <c r="G19" s="43"/>
      <c r="H19" s="2"/>
      <c r="I19" s="2"/>
      <c r="J19" s="2"/>
      <c r="K19" s="2"/>
      <c r="L19" s="2"/>
    </row>
    <row r="20" spans="1:12" ht="15" customHeight="1" thickBot="1" x14ac:dyDescent="0.5">
      <c r="A20" s="7" t="s">
        <v>16</v>
      </c>
      <c r="B20" s="8" t="s">
        <v>2</v>
      </c>
      <c r="C20" s="8" t="s">
        <v>3</v>
      </c>
      <c r="D20" s="7" t="s">
        <v>17</v>
      </c>
      <c r="E20" s="44" t="s">
        <v>2</v>
      </c>
      <c r="F20" s="9" t="s">
        <v>3</v>
      </c>
      <c r="G20" s="43"/>
      <c r="H20" s="2"/>
      <c r="I20" s="2"/>
      <c r="J20" s="2"/>
      <c r="K20" s="2"/>
      <c r="L20" s="2"/>
    </row>
    <row r="21" spans="1:12" ht="15" customHeight="1" x14ac:dyDescent="0.45">
      <c r="A21" s="45" t="s">
        <v>4</v>
      </c>
      <c r="B21" s="46">
        <v>6080030</v>
      </c>
      <c r="C21" s="47">
        <v>6080030</v>
      </c>
      <c r="D21" s="48" t="s">
        <v>39</v>
      </c>
      <c r="E21" s="49">
        <v>0</v>
      </c>
      <c r="F21" s="47">
        <v>0</v>
      </c>
      <c r="G21" s="6"/>
      <c r="H21" s="2"/>
      <c r="I21" s="2"/>
      <c r="J21" s="2"/>
      <c r="K21" s="2"/>
      <c r="L21" s="2"/>
    </row>
    <row r="22" spans="1:12" ht="15" customHeight="1" x14ac:dyDescent="0.45">
      <c r="A22" s="11" t="s">
        <v>40</v>
      </c>
      <c r="B22" s="14">
        <v>0</v>
      </c>
      <c r="C22" s="15">
        <v>0</v>
      </c>
      <c r="D22" s="50" t="s">
        <v>15</v>
      </c>
      <c r="E22" s="51">
        <v>0</v>
      </c>
      <c r="F22" s="15">
        <v>0</v>
      </c>
      <c r="G22" s="10"/>
      <c r="H22" s="2"/>
      <c r="I22" s="2"/>
      <c r="J22" s="2"/>
      <c r="K22" s="2"/>
      <c r="L22" s="2"/>
    </row>
    <row r="23" spans="1:12" ht="15" customHeight="1" x14ac:dyDescent="0.45">
      <c r="A23" s="52" t="s">
        <v>41</v>
      </c>
      <c r="B23" s="18"/>
      <c r="C23" s="25"/>
      <c r="D23" s="53"/>
      <c r="E23" s="54"/>
      <c r="F23" s="55"/>
      <c r="G23" s="10"/>
      <c r="H23" s="2"/>
      <c r="I23" s="2"/>
      <c r="J23" s="2"/>
      <c r="K23" s="2"/>
      <c r="L23" s="2"/>
    </row>
    <row r="24" spans="1:12" ht="15" customHeight="1" thickBot="1" x14ac:dyDescent="0.5">
      <c r="A24" s="56" t="s">
        <v>10</v>
      </c>
      <c r="B24" s="57">
        <v>0</v>
      </c>
      <c r="C24" s="70">
        <v>1117</v>
      </c>
      <c r="D24" s="58"/>
      <c r="E24" s="59"/>
      <c r="F24" s="60"/>
      <c r="G24" s="61"/>
      <c r="H24" s="2"/>
      <c r="I24" s="2"/>
      <c r="J24" s="2"/>
      <c r="K24" s="2"/>
      <c r="L24" s="2"/>
    </row>
    <row r="25" spans="1:12" ht="15" customHeight="1" thickTop="1" thickBot="1" x14ac:dyDescent="0.5">
      <c r="A25" s="62" t="s">
        <v>12</v>
      </c>
      <c r="B25" s="40">
        <f t="shared" ref="B25:C25" si="2">SUM(B21:B24)</f>
        <v>6080030</v>
      </c>
      <c r="C25" s="41">
        <f t="shared" si="2"/>
        <v>6081147</v>
      </c>
      <c r="D25" s="39" t="s">
        <v>12</v>
      </c>
      <c r="E25" s="63">
        <f t="shared" ref="E25:F25" si="3">SUM(E21:E24)</f>
        <v>0</v>
      </c>
      <c r="F25" s="64">
        <f t="shared" si="3"/>
        <v>0</v>
      </c>
      <c r="G25" s="16"/>
      <c r="H25" s="2"/>
      <c r="I25" s="2"/>
      <c r="J25" s="2"/>
      <c r="K25" s="2"/>
      <c r="L25" s="2"/>
    </row>
    <row r="26" spans="1:12" ht="15" customHeight="1" thickBot="1" x14ac:dyDescent="0.5">
      <c r="A26" s="6"/>
      <c r="B26" s="6"/>
      <c r="C26" s="6"/>
      <c r="D26" s="65" t="s">
        <v>13</v>
      </c>
      <c r="E26" s="66">
        <f>B25-E25</f>
        <v>6080030</v>
      </c>
      <c r="F26" s="67">
        <f>C25-F25</f>
        <v>6081147</v>
      </c>
      <c r="G26" s="68"/>
      <c r="H26" s="2"/>
      <c r="I26" s="2"/>
      <c r="J26" s="2"/>
      <c r="K26" s="2"/>
      <c r="L26" s="2"/>
    </row>
    <row r="27" spans="1:12" ht="15" customHeight="1" x14ac:dyDescent="0.45">
      <c r="A27" s="6"/>
      <c r="B27" s="6"/>
      <c r="C27" s="6"/>
      <c r="D27" s="6"/>
      <c r="E27" s="43"/>
      <c r="F27" s="43"/>
      <c r="G27" s="16"/>
      <c r="H27" s="2"/>
      <c r="I27" s="2"/>
      <c r="J27" s="2"/>
      <c r="K27" s="2"/>
      <c r="L27" s="2"/>
    </row>
    <row r="28" spans="1:12" ht="15" customHeight="1" x14ac:dyDescent="0.45">
      <c r="A28" s="2"/>
      <c r="B28" s="2"/>
      <c r="C28" s="2"/>
      <c r="D28" s="2"/>
      <c r="E28" s="2"/>
      <c r="F28" s="2"/>
      <c r="G28" s="69"/>
      <c r="H28" s="2"/>
      <c r="I28" s="2"/>
      <c r="J28" s="2"/>
      <c r="K28" s="2"/>
      <c r="L28" s="2"/>
    </row>
    <row r="29" spans="1:12" ht="15" customHeight="1" x14ac:dyDescent="0.45"/>
    <row r="30" spans="1:12" ht="15" customHeight="1" x14ac:dyDescent="0.45"/>
    <row r="31" spans="1:12" ht="40.5" customHeight="1" x14ac:dyDescent="0.45"/>
    <row r="32" spans="1:12" ht="15" customHeight="1" x14ac:dyDescent="0.45"/>
    <row r="33" ht="15" customHeight="1" x14ac:dyDescent="0.45"/>
    <row r="34" ht="15" customHeight="1" x14ac:dyDescent="0.45"/>
    <row r="35" ht="15" customHeight="1" x14ac:dyDescent="0.45"/>
  </sheetData>
  <mergeCells count="1">
    <mergeCell ref="C6:C7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753DC-49C0-4412-8EBA-C1CB30B16C64}">
  <dimension ref="A1:H44"/>
  <sheetViews>
    <sheetView workbookViewId="0">
      <selection activeCell="F22" sqref="F22"/>
    </sheetView>
  </sheetViews>
  <sheetFormatPr defaultColWidth="8.09765625" defaultRowHeight="12" x14ac:dyDescent="0.45"/>
  <cols>
    <col min="1" max="1" width="27.59765625" style="5" customWidth="1"/>
    <col min="2" max="3" width="11.3984375" style="5" customWidth="1"/>
    <col min="4" max="4" width="2.8984375" style="5" bestFit="1" customWidth="1"/>
    <col min="5" max="5" width="27.59765625" style="5" customWidth="1"/>
    <col min="6" max="6" width="12.69921875" style="5" bestFit="1" customWidth="1"/>
    <col min="7" max="7" width="12.59765625" style="5" bestFit="1" customWidth="1"/>
    <col min="8" max="8" width="18.59765625" style="5" bestFit="1" customWidth="1"/>
    <col min="9" max="16384" width="8.09765625" style="5"/>
  </cols>
  <sheetData>
    <row r="1" spans="1:8" ht="15" customHeight="1" x14ac:dyDescent="0.45">
      <c r="A1" s="1" t="s">
        <v>139</v>
      </c>
      <c r="B1" s="3"/>
      <c r="C1" s="2"/>
      <c r="D1" s="2"/>
      <c r="E1" s="3"/>
      <c r="F1" s="4"/>
      <c r="G1" s="4"/>
      <c r="H1" s="2"/>
    </row>
    <row r="2" spans="1:8" ht="15" customHeight="1" x14ac:dyDescent="0.45">
      <c r="A2" s="1"/>
      <c r="B2" s="3"/>
      <c r="C2" s="3"/>
      <c r="D2" s="2"/>
      <c r="E2" s="3"/>
      <c r="F2" s="4"/>
      <c r="G2" s="4"/>
      <c r="H2" s="2"/>
    </row>
    <row r="3" spans="1:8" ht="15" customHeight="1" thickBot="1" x14ac:dyDescent="0.5">
      <c r="A3" s="6" t="s">
        <v>1</v>
      </c>
      <c r="B3" s="6"/>
      <c r="C3" s="6"/>
      <c r="D3" s="2"/>
      <c r="E3" s="6"/>
      <c r="F3" s="6"/>
      <c r="G3" s="6"/>
      <c r="H3" s="2"/>
    </row>
    <row r="4" spans="1:8" ht="15" customHeight="1" thickBot="1" x14ac:dyDescent="0.5">
      <c r="A4" s="7" t="s">
        <v>16</v>
      </c>
      <c r="B4" s="8" t="s">
        <v>3</v>
      </c>
      <c r="C4" s="9" t="s">
        <v>127</v>
      </c>
      <c r="D4" s="253" t="s">
        <v>17</v>
      </c>
      <c r="E4" s="254"/>
      <c r="F4" s="126" t="s">
        <v>3</v>
      </c>
      <c r="G4" s="9" t="s">
        <v>127</v>
      </c>
      <c r="H4" s="9" t="s">
        <v>129</v>
      </c>
    </row>
    <row r="5" spans="1:8" ht="15" customHeight="1" x14ac:dyDescent="0.45">
      <c r="A5" s="11" t="s">
        <v>4</v>
      </c>
      <c r="B5" s="12">
        <v>529878</v>
      </c>
      <c r="C5" s="13">
        <f>504282-155855</f>
        <v>348427</v>
      </c>
      <c r="D5" s="250" t="s">
        <v>18</v>
      </c>
      <c r="E5" s="123" t="s">
        <v>19</v>
      </c>
      <c r="F5" s="136">
        <v>1000000</v>
      </c>
      <c r="G5" s="137">
        <v>1000000</v>
      </c>
      <c r="H5" s="134"/>
    </row>
    <row r="6" spans="1:8" ht="15" customHeight="1" x14ac:dyDescent="0.45">
      <c r="A6" s="17" t="s">
        <v>20</v>
      </c>
      <c r="B6" s="248">
        <v>3650000</v>
      </c>
      <c r="C6" s="246">
        <v>4000000</v>
      </c>
      <c r="D6" s="251"/>
      <c r="E6" s="11" t="s">
        <v>7</v>
      </c>
      <c r="F6" s="138">
        <v>327585</v>
      </c>
      <c r="G6" s="139">
        <v>300000</v>
      </c>
      <c r="H6" s="135" t="s">
        <v>130</v>
      </c>
    </row>
    <row r="7" spans="1:8" ht="15" customHeight="1" x14ac:dyDescent="0.45">
      <c r="A7" s="19" t="s">
        <v>22</v>
      </c>
      <c r="B7" s="249"/>
      <c r="C7" s="247"/>
      <c r="D7" s="251"/>
      <c r="E7" s="11" t="s">
        <v>8</v>
      </c>
      <c r="F7" s="138">
        <v>300000</v>
      </c>
      <c r="G7" s="139">
        <v>300000</v>
      </c>
      <c r="H7" s="135"/>
    </row>
    <row r="8" spans="1:8" ht="15" customHeight="1" x14ac:dyDescent="0.45">
      <c r="A8" s="21" t="s">
        <v>24</v>
      </c>
      <c r="B8" s="22">
        <v>21000</v>
      </c>
      <c r="C8" s="23">
        <v>0</v>
      </c>
      <c r="D8" s="251"/>
      <c r="E8" s="11" t="s">
        <v>9</v>
      </c>
      <c r="F8" s="138">
        <v>939210</v>
      </c>
      <c r="G8" s="139">
        <v>1000000</v>
      </c>
      <c r="H8" s="135" t="s">
        <v>131</v>
      </c>
    </row>
    <row r="9" spans="1:8" ht="15" customHeight="1" x14ac:dyDescent="0.45">
      <c r="A9" s="21" t="s">
        <v>26</v>
      </c>
      <c r="B9" s="22">
        <v>90000</v>
      </c>
      <c r="C9" s="23">
        <v>0</v>
      </c>
      <c r="D9" s="251"/>
      <c r="E9" s="11" t="s">
        <v>28</v>
      </c>
      <c r="F9" s="138">
        <v>635000</v>
      </c>
      <c r="G9" s="139">
        <v>635000</v>
      </c>
      <c r="H9" s="255" t="s">
        <v>132</v>
      </c>
    </row>
    <row r="10" spans="1:8" ht="15" customHeight="1" x14ac:dyDescent="0.45">
      <c r="A10" s="21" t="s">
        <v>29</v>
      </c>
      <c r="B10" s="22">
        <v>700000</v>
      </c>
      <c r="C10" s="23">
        <v>700000</v>
      </c>
      <c r="D10" s="251"/>
      <c r="E10" s="11" t="s">
        <v>31</v>
      </c>
      <c r="F10" s="138">
        <v>365000</v>
      </c>
      <c r="G10" s="139">
        <v>365000</v>
      </c>
      <c r="H10" s="256"/>
    </row>
    <row r="11" spans="1:8" ht="15" customHeight="1" x14ac:dyDescent="0.45">
      <c r="A11" s="19" t="s">
        <v>10</v>
      </c>
      <c r="B11" s="26">
        <v>22</v>
      </c>
      <c r="C11" s="27">
        <v>0</v>
      </c>
      <c r="D11" s="251"/>
      <c r="E11" s="11" t="s">
        <v>32</v>
      </c>
      <c r="F11" s="138">
        <v>216984</v>
      </c>
      <c r="G11" s="139">
        <v>250000</v>
      </c>
      <c r="H11" s="135" t="s">
        <v>133</v>
      </c>
    </row>
    <row r="12" spans="1:8" ht="15" customHeight="1" x14ac:dyDescent="0.45">
      <c r="A12" s="19" t="s">
        <v>33</v>
      </c>
      <c r="B12" s="28">
        <v>0</v>
      </c>
      <c r="C12" s="29">
        <v>0</v>
      </c>
      <c r="D12" s="251"/>
      <c r="E12" s="11" t="s">
        <v>35</v>
      </c>
      <c r="F12" s="138">
        <v>19680</v>
      </c>
      <c r="G12" s="139">
        <v>20000</v>
      </c>
      <c r="H12" s="135" t="s">
        <v>134</v>
      </c>
    </row>
    <row r="13" spans="1:8" ht="15" customHeight="1" thickBot="1" x14ac:dyDescent="0.5">
      <c r="A13" s="30"/>
      <c r="B13" s="117"/>
      <c r="C13" s="119"/>
      <c r="D13" s="251"/>
      <c r="E13" s="11" t="s">
        <v>37</v>
      </c>
      <c r="F13" s="138">
        <v>369084</v>
      </c>
      <c r="G13" s="139">
        <v>400000</v>
      </c>
      <c r="H13" s="135" t="s">
        <v>135</v>
      </c>
    </row>
    <row r="14" spans="1:8" ht="15" customHeight="1" thickTop="1" x14ac:dyDescent="0.45">
      <c r="A14" s="33"/>
      <c r="B14" s="118"/>
      <c r="C14" s="120"/>
      <c r="D14" s="251"/>
      <c r="E14" s="11" t="s">
        <v>125</v>
      </c>
      <c r="F14" s="138">
        <v>116154</v>
      </c>
      <c r="G14" s="139">
        <v>150000</v>
      </c>
      <c r="H14" s="135" t="s">
        <v>136</v>
      </c>
    </row>
    <row r="15" spans="1:8" ht="15" customHeight="1" thickBot="1" x14ac:dyDescent="0.5">
      <c r="A15" s="33"/>
      <c r="B15" s="116"/>
      <c r="C15" s="148"/>
      <c r="D15" s="252"/>
      <c r="E15" s="127" t="s">
        <v>126</v>
      </c>
      <c r="F15" s="128">
        <f>SUM(F5:F14)</f>
        <v>4288697</v>
      </c>
      <c r="G15" s="129">
        <f>SUM(G5:G14)</f>
        <v>4420000</v>
      </c>
      <c r="H15" s="129"/>
    </row>
    <row r="16" spans="1:8" ht="15" customHeight="1" x14ac:dyDescent="0.45">
      <c r="A16" s="149"/>
      <c r="B16" s="150"/>
      <c r="C16" s="151"/>
      <c r="D16" s="123" t="s">
        <v>6</v>
      </c>
      <c r="E16" s="130"/>
      <c r="F16" s="124">
        <v>50000</v>
      </c>
      <c r="G16" s="125">
        <v>50000</v>
      </c>
      <c r="H16" s="125"/>
    </row>
    <row r="17" spans="1:8" ht="15" customHeight="1" x14ac:dyDescent="0.45">
      <c r="A17" s="149"/>
      <c r="B17" s="150"/>
      <c r="C17" s="151"/>
      <c r="D17" s="24" t="s">
        <v>23</v>
      </c>
      <c r="E17" s="131"/>
      <c r="F17" s="14">
        <v>141760</v>
      </c>
      <c r="G17" s="15">
        <v>200000</v>
      </c>
      <c r="H17" s="15" t="s">
        <v>140</v>
      </c>
    </row>
    <row r="18" spans="1:8" ht="15" customHeight="1" x14ac:dyDescent="0.45">
      <c r="A18" s="149"/>
      <c r="B18" s="150"/>
      <c r="C18" s="151"/>
      <c r="D18" s="19" t="s">
        <v>34</v>
      </c>
      <c r="E18" s="122"/>
      <c r="F18" s="18">
        <v>33596</v>
      </c>
      <c r="G18" s="25">
        <v>40000</v>
      </c>
      <c r="H18" s="25"/>
    </row>
    <row r="19" spans="1:8" ht="15" customHeight="1" x14ac:dyDescent="0.45">
      <c r="A19" s="149"/>
      <c r="B19" s="150"/>
      <c r="C19" s="151"/>
      <c r="D19" s="24" t="s">
        <v>137</v>
      </c>
      <c r="E19" s="132"/>
      <c r="F19" s="18">
        <v>128420</v>
      </c>
      <c r="G19" s="25">
        <v>140000</v>
      </c>
      <c r="H19" s="25" t="s">
        <v>138</v>
      </c>
    </row>
    <row r="20" spans="1:8" ht="15" customHeight="1" thickBot="1" x14ac:dyDescent="0.5">
      <c r="A20" s="152"/>
      <c r="B20" s="146"/>
      <c r="C20" s="147"/>
      <c r="D20" s="36" t="s">
        <v>38</v>
      </c>
      <c r="E20" s="133"/>
      <c r="F20" s="37">
        <v>0</v>
      </c>
      <c r="G20" s="38">
        <v>0</v>
      </c>
      <c r="H20" s="38"/>
    </row>
    <row r="21" spans="1:8" ht="15" customHeight="1" thickTop="1" thickBot="1" x14ac:dyDescent="0.5">
      <c r="A21" s="39" t="s">
        <v>12</v>
      </c>
      <c r="B21" s="40">
        <f>SUM(B5:B14)</f>
        <v>4990900</v>
      </c>
      <c r="C21" s="41">
        <f>SUM(C5:C14)</f>
        <v>5048427</v>
      </c>
      <c r="D21" s="140" t="s">
        <v>12</v>
      </c>
      <c r="E21" s="141"/>
      <c r="F21" s="40">
        <f>SUM(F15:F20)</f>
        <v>4642473</v>
      </c>
      <c r="G21" s="41">
        <f>SUM(G15:G20)</f>
        <v>4850000</v>
      </c>
      <c r="H21" s="41"/>
    </row>
    <row r="22" spans="1:8" ht="15" customHeight="1" thickBot="1" x14ac:dyDescent="0.5">
      <c r="A22" s="6"/>
      <c r="B22" s="6"/>
      <c r="C22" s="6"/>
      <c r="D22" s="65" t="s">
        <v>13</v>
      </c>
      <c r="E22" s="142"/>
      <c r="F22" s="143">
        <f>B21-F21</f>
        <v>348427</v>
      </c>
      <c r="G22" s="144">
        <f>C21-G21</f>
        <v>198427</v>
      </c>
      <c r="H22" s="144"/>
    </row>
    <row r="23" spans="1:8" ht="15" customHeight="1" x14ac:dyDescent="0.45">
      <c r="A23" s="6"/>
      <c r="B23" s="6"/>
      <c r="C23" s="6"/>
      <c r="D23" s="115"/>
      <c r="E23" s="115"/>
      <c r="F23" s="121"/>
      <c r="G23" s="121"/>
      <c r="H23" s="121"/>
    </row>
    <row r="24" spans="1:8" ht="15" customHeight="1" x14ac:dyDescent="0.45">
      <c r="A24" s="6"/>
      <c r="B24" s="6"/>
      <c r="C24" s="6"/>
      <c r="D24" s="2"/>
      <c r="E24" s="115"/>
      <c r="F24" s="121"/>
      <c r="G24" s="121"/>
      <c r="H24" s="2"/>
    </row>
    <row r="25" spans="1:8" ht="15" customHeight="1" thickBot="1" x14ac:dyDescent="0.5">
      <c r="A25" s="6" t="s">
        <v>14</v>
      </c>
      <c r="B25" s="6"/>
      <c r="C25" s="6"/>
      <c r="D25" s="2"/>
      <c r="E25" s="115"/>
      <c r="F25" s="121"/>
      <c r="G25" s="121"/>
      <c r="H25" s="2"/>
    </row>
    <row r="26" spans="1:8" ht="15" customHeight="1" thickBot="1" x14ac:dyDescent="0.5">
      <c r="A26" s="7" t="s">
        <v>16</v>
      </c>
      <c r="B26" s="8" t="s">
        <v>3</v>
      </c>
      <c r="C26" s="8" t="s">
        <v>128</v>
      </c>
      <c r="D26" s="253" t="s">
        <v>17</v>
      </c>
      <c r="E26" s="257"/>
      <c r="F26" s="9" t="s">
        <v>3</v>
      </c>
      <c r="G26" s="9" t="s">
        <v>128</v>
      </c>
      <c r="H26" s="2"/>
    </row>
    <row r="27" spans="1:8" ht="15" customHeight="1" x14ac:dyDescent="0.45">
      <c r="A27" s="45" t="s">
        <v>4</v>
      </c>
      <c r="B27" s="47">
        <v>6080030</v>
      </c>
      <c r="C27" s="46">
        <v>6081147</v>
      </c>
      <c r="D27" s="258" t="s">
        <v>39</v>
      </c>
      <c r="E27" s="259"/>
      <c r="F27" s="13">
        <v>0</v>
      </c>
      <c r="G27" s="13">
        <v>0</v>
      </c>
      <c r="H27" s="2"/>
    </row>
    <row r="28" spans="1:8" ht="15" customHeight="1" x14ac:dyDescent="0.45">
      <c r="A28" s="11" t="s">
        <v>40</v>
      </c>
      <c r="B28" s="15">
        <v>0</v>
      </c>
      <c r="C28" s="14">
        <v>0</v>
      </c>
      <c r="D28" s="260" t="s">
        <v>15</v>
      </c>
      <c r="E28" s="261"/>
      <c r="F28" s="15">
        <v>0</v>
      </c>
      <c r="G28" s="15">
        <v>0</v>
      </c>
      <c r="H28" s="2"/>
    </row>
    <row r="29" spans="1:8" ht="15" customHeight="1" x14ac:dyDescent="0.45">
      <c r="A29" s="52" t="s">
        <v>41</v>
      </c>
      <c r="B29" s="25"/>
      <c r="C29" s="18"/>
      <c r="D29" s="33"/>
      <c r="E29" s="53"/>
      <c r="F29" s="55"/>
      <c r="G29" s="55"/>
      <c r="H29" s="2"/>
    </row>
    <row r="30" spans="1:8" ht="15" customHeight="1" thickBot="1" x14ac:dyDescent="0.5">
      <c r="A30" s="56" t="s">
        <v>10</v>
      </c>
      <c r="B30" s="70">
        <v>1117</v>
      </c>
      <c r="C30" s="57">
        <v>0</v>
      </c>
      <c r="D30" s="145"/>
      <c r="E30" s="58"/>
      <c r="F30" s="60"/>
      <c r="G30" s="60"/>
      <c r="H30" s="2"/>
    </row>
    <row r="31" spans="1:8" ht="13.2" thickTop="1" thickBot="1" x14ac:dyDescent="0.5">
      <c r="A31" s="62" t="s">
        <v>12</v>
      </c>
      <c r="B31" s="41">
        <f>SUM(B27:B30)</f>
        <v>6081147</v>
      </c>
      <c r="C31" s="40">
        <f t="shared" ref="C31" si="0">SUM(C27:C30)</f>
        <v>6081147</v>
      </c>
      <c r="D31" s="262" t="s">
        <v>12</v>
      </c>
      <c r="E31" s="263"/>
      <c r="F31" s="64">
        <f>SUM(F27:F30)</f>
        <v>0</v>
      </c>
      <c r="G31" s="64">
        <f>SUM(G27:G30)</f>
        <v>0</v>
      </c>
      <c r="H31" s="2"/>
    </row>
    <row r="32" spans="1:8" ht="15" customHeight="1" thickBot="1" x14ac:dyDescent="0.5">
      <c r="A32" s="6"/>
      <c r="B32" s="6"/>
      <c r="C32" s="6"/>
      <c r="D32" s="65" t="s">
        <v>13</v>
      </c>
      <c r="E32" s="142"/>
      <c r="F32" s="143">
        <f>B25-F31</f>
        <v>0</v>
      </c>
      <c r="G32" s="144">
        <f>C25-G31</f>
        <v>0</v>
      </c>
      <c r="H32" s="2"/>
    </row>
    <row r="33" spans="1:8" ht="15" customHeight="1" x14ac:dyDescent="0.45">
      <c r="A33" s="6"/>
      <c r="B33" s="6"/>
      <c r="C33" s="6"/>
      <c r="D33" s="2"/>
      <c r="E33" s="6"/>
      <c r="F33" s="43"/>
      <c r="G33" s="43"/>
      <c r="H33" s="2"/>
    </row>
    <row r="34" spans="1:8" ht="15" customHeight="1" x14ac:dyDescent="0.45">
      <c r="A34" s="2"/>
      <c r="B34" s="2"/>
      <c r="C34" s="2"/>
      <c r="D34" s="2"/>
      <c r="E34" s="6"/>
      <c r="F34" s="43"/>
      <c r="G34" s="43"/>
      <c r="H34" s="2"/>
    </row>
    <row r="35" spans="1:8" ht="15" customHeight="1" x14ac:dyDescent="0.45">
      <c r="A35" s="2"/>
      <c r="B35" s="2"/>
      <c r="C35" s="2"/>
      <c r="D35" s="2"/>
      <c r="E35" s="6"/>
      <c r="F35" s="6"/>
      <c r="G35" s="6"/>
      <c r="H35" s="2"/>
    </row>
    <row r="43" spans="1:8" x14ac:dyDescent="0.45">
      <c r="E43" s="6"/>
      <c r="F43" s="43"/>
      <c r="G43" s="43"/>
    </row>
    <row r="44" spans="1:8" x14ac:dyDescent="0.45">
      <c r="E44" s="2"/>
      <c r="F44" s="2"/>
      <c r="G44" s="2"/>
    </row>
  </sheetData>
  <mergeCells count="9">
    <mergeCell ref="D26:E26"/>
    <mergeCell ref="D27:E27"/>
    <mergeCell ref="D28:E28"/>
    <mergeCell ref="D31:E31"/>
    <mergeCell ref="B6:B7"/>
    <mergeCell ref="C6:C7"/>
    <mergeCell ref="D5:D15"/>
    <mergeCell ref="D4:E4"/>
    <mergeCell ref="H9:H10"/>
  </mergeCells>
  <phoneticPr fontId="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BCD0C-58BB-4317-B5E6-002C1458E049}">
  <dimension ref="B1:J24"/>
  <sheetViews>
    <sheetView workbookViewId="0">
      <selection activeCell="G2" sqref="G2:J14"/>
    </sheetView>
  </sheetViews>
  <sheetFormatPr defaultRowHeight="19.8" x14ac:dyDescent="0.45"/>
  <cols>
    <col min="2" max="2" width="4.69921875" style="85" customWidth="1"/>
    <col min="3" max="3" width="22.3984375" style="85" bestFit="1" customWidth="1"/>
    <col min="4" max="4" width="15.19921875" style="85" bestFit="1" customWidth="1"/>
    <col min="5" max="5" width="15.19921875" bestFit="1" customWidth="1"/>
    <col min="7" max="7" width="4.69921875" style="85" customWidth="1"/>
    <col min="8" max="8" width="25.69921875" style="85" bestFit="1" customWidth="1"/>
    <col min="9" max="9" width="18.296875" style="85" bestFit="1" customWidth="1"/>
    <col min="10" max="10" width="18.296875" bestFit="1" customWidth="1"/>
  </cols>
  <sheetData>
    <row r="1" spans="2:10" ht="18.600000000000001" thickBot="1" x14ac:dyDescent="0.5">
      <c r="B1" s="71" t="s">
        <v>143</v>
      </c>
      <c r="C1" s="71"/>
      <c r="D1" s="72"/>
      <c r="G1" s="71" t="s">
        <v>144</v>
      </c>
      <c r="H1" s="71"/>
      <c r="I1" s="72"/>
    </row>
    <row r="2" spans="2:10" ht="18.600000000000001" thickBot="1" x14ac:dyDescent="0.5">
      <c r="B2" s="73"/>
      <c r="C2" s="74"/>
      <c r="D2" s="75" t="s">
        <v>42</v>
      </c>
      <c r="E2" s="91" t="s">
        <v>43</v>
      </c>
      <c r="G2" s="73"/>
      <c r="H2" s="74"/>
      <c r="I2" s="75" t="s">
        <v>42</v>
      </c>
      <c r="J2" s="75" t="s">
        <v>43</v>
      </c>
    </row>
    <row r="3" spans="2:10" ht="19.2" thickTop="1" thickBot="1" x14ac:dyDescent="0.5">
      <c r="B3" s="264" t="s">
        <v>49</v>
      </c>
      <c r="C3" s="265"/>
      <c r="D3" s="90">
        <f>D6+D12</f>
        <v>3300000</v>
      </c>
      <c r="E3" s="92">
        <f>E6+E12</f>
        <v>3566795</v>
      </c>
      <c r="G3" s="266" t="s">
        <v>44</v>
      </c>
      <c r="H3" s="267"/>
      <c r="I3" s="268">
        <f>SUM(I4:I4)</f>
        <v>1300000</v>
      </c>
      <c r="J3" s="268">
        <f>SUM(J4:J4)</f>
        <v>1200000</v>
      </c>
    </row>
    <row r="4" spans="2:10" ht="18.600000000000001" thickBot="1" x14ac:dyDescent="0.5">
      <c r="B4" s="77"/>
      <c r="C4" s="78" t="s">
        <v>19</v>
      </c>
      <c r="D4" s="79">
        <v>1000000</v>
      </c>
      <c r="E4" s="87">
        <v>1000000</v>
      </c>
      <c r="G4" s="76"/>
      <c r="H4" s="269" t="s">
        <v>142</v>
      </c>
      <c r="I4" s="270">
        <v>1300000</v>
      </c>
      <c r="J4" s="270">
        <v>1200000</v>
      </c>
    </row>
    <row r="5" spans="2:10" ht="18" x14ac:dyDescent="0.45">
      <c r="B5" s="77"/>
      <c r="C5" s="78" t="s">
        <v>21</v>
      </c>
      <c r="D5" s="79">
        <v>300000</v>
      </c>
      <c r="E5" s="79">
        <v>200000</v>
      </c>
      <c r="G5" s="266" t="s">
        <v>45</v>
      </c>
      <c r="H5" s="267"/>
      <c r="I5" s="268">
        <f>SUM(I6:I13)</f>
        <v>2200000</v>
      </c>
      <c r="J5" s="268">
        <f>SUM(J6:J13)</f>
        <v>2700139</v>
      </c>
    </row>
    <row r="6" spans="2:10" ht="18.600000000000001" thickBot="1" x14ac:dyDescent="0.5">
      <c r="B6" s="76" t="s">
        <v>44</v>
      </c>
      <c r="C6" s="88"/>
      <c r="D6" s="89">
        <f>SUM(D4:D5)</f>
        <v>1300000</v>
      </c>
      <c r="E6" s="89">
        <f>SUM(E4:E5)</f>
        <v>1200000</v>
      </c>
      <c r="G6" s="77"/>
      <c r="H6" s="78" t="s">
        <v>8</v>
      </c>
      <c r="I6" s="79">
        <v>300000</v>
      </c>
      <c r="J6" s="79">
        <v>300000</v>
      </c>
    </row>
    <row r="7" spans="2:10" ht="18" x14ac:dyDescent="0.45">
      <c r="B7" s="77"/>
      <c r="C7" s="86" t="s">
        <v>8</v>
      </c>
      <c r="D7" s="87">
        <v>300000</v>
      </c>
      <c r="E7" s="87">
        <v>300000</v>
      </c>
      <c r="G7" s="80"/>
      <c r="H7" s="81" t="s">
        <v>9</v>
      </c>
      <c r="I7" s="79">
        <v>700000</v>
      </c>
      <c r="J7" s="79">
        <v>939210</v>
      </c>
    </row>
    <row r="8" spans="2:10" ht="18" x14ac:dyDescent="0.45">
      <c r="B8" s="80"/>
      <c r="C8" s="81" t="s">
        <v>9</v>
      </c>
      <c r="D8" s="79">
        <v>700000</v>
      </c>
      <c r="E8" s="79">
        <v>939210</v>
      </c>
      <c r="G8" s="80"/>
      <c r="H8" s="81" t="s">
        <v>141</v>
      </c>
      <c r="I8" s="79">
        <v>0</v>
      </c>
      <c r="J8" s="79">
        <v>127585</v>
      </c>
    </row>
    <row r="9" spans="2:10" ht="18" x14ac:dyDescent="0.45">
      <c r="B9" s="80"/>
      <c r="C9" s="81" t="s">
        <v>141</v>
      </c>
      <c r="D9" s="79">
        <v>0</v>
      </c>
      <c r="E9" s="79">
        <v>127585</v>
      </c>
      <c r="G9" s="80"/>
      <c r="H9" s="81" t="s">
        <v>28</v>
      </c>
      <c r="I9" s="79">
        <v>635000</v>
      </c>
      <c r="J9" s="79">
        <v>635000</v>
      </c>
    </row>
    <row r="10" spans="2:10" ht="18" x14ac:dyDescent="0.45">
      <c r="B10" s="80"/>
      <c r="C10" s="81" t="s">
        <v>28</v>
      </c>
      <c r="D10" s="79">
        <v>635000</v>
      </c>
      <c r="E10" s="79">
        <v>635000</v>
      </c>
      <c r="G10" s="80"/>
      <c r="H10" s="81" t="s">
        <v>31</v>
      </c>
      <c r="I10" s="79">
        <v>365000</v>
      </c>
      <c r="J10" s="79">
        <v>365000</v>
      </c>
    </row>
    <row r="11" spans="2:10" ht="18" x14ac:dyDescent="0.45">
      <c r="B11" s="80"/>
      <c r="C11" s="81" t="s">
        <v>31</v>
      </c>
      <c r="D11" s="79">
        <v>365000</v>
      </c>
      <c r="E11" s="79">
        <v>365000</v>
      </c>
      <c r="G11" s="80"/>
      <c r="H11" s="81" t="s">
        <v>46</v>
      </c>
      <c r="I11" s="79">
        <v>200000</v>
      </c>
      <c r="J11" s="79">
        <v>207144</v>
      </c>
    </row>
    <row r="12" spans="2:10" ht="18.600000000000001" thickBot="1" x14ac:dyDescent="0.5">
      <c r="B12" s="76" t="s">
        <v>45</v>
      </c>
      <c r="C12" s="88"/>
      <c r="D12" s="89">
        <f>SUM(D7:D11)</f>
        <v>2000000</v>
      </c>
      <c r="E12" s="89">
        <f>SUM(E7:E11)</f>
        <v>2366795</v>
      </c>
      <c r="G12" s="80"/>
      <c r="H12" s="81" t="s">
        <v>47</v>
      </c>
      <c r="I12" s="79">
        <v>0</v>
      </c>
      <c r="J12" s="79">
        <v>110000</v>
      </c>
    </row>
    <row r="13" spans="2:10" ht="20.399999999999999" thickBot="1" x14ac:dyDescent="0.5">
      <c r="G13" s="82"/>
      <c r="H13" s="83" t="s">
        <v>48</v>
      </c>
      <c r="I13" s="84">
        <v>0</v>
      </c>
      <c r="J13" s="84">
        <v>16200</v>
      </c>
    </row>
    <row r="14" spans="2:10" ht="20.399999999999999" thickBot="1" x14ac:dyDescent="0.5">
      <c r="G14" s="271" t="s">
        <v>49</v>
      </c>
      <c r="H14" s="272"/>
      <c r="I14" s="273">
        <f>I3+I5</f>
        <v>3500000</v>
      </c>
      <c r="J14" s="273">
        <f>J3+J5</f>
        <v>3900139</v>
      </c>
    </row>
    <row r="15" spans="2:10" x14ac:dyDescent="0.45">
      <c r="B15" s="80"/>
      <c r="C15" s="81" t="s">
        <v>46</v>
      </c>
      <c r="D15" s="79">
        <v>200000</v>
      </c>
      <c r="E15" s="79">
        <v>207144</v>
      </c>
    </row>
    <row r="16" spans="2:10" x14ac:dyDescent="0.45">
      <c r="B16" s="80"/>
      <c r="C16" s="81" t="s">
        <v>47</v>
      </c>
      <c r="D16" s="79">
        <v>0</v>
      </c>
      <c r="E16" s="79">
        <v>110000</v>
      </c>
    </row>
    <row r="17" spans="2:5" ht="20.399999999999999" thickBot="1" x14ac:dyDescent="0.5">
      <c r="B17" s="82"/>
      <c r="C17" s="83" t="s">
        <v>48</v>
      </c>
      <c r="D17" s="84">
        <v>0</v>
      </c>
      <c r="E17" s="84">
        <v>16200</v>
      </c>
    </row>
    <row r="18" spans="2:5" ht="20.399999999999999" thickBot="1" x14ac:dyDescent="0.5"/>
    <row r="19" spans="2:5" ht="21" thickTop="1" thickBot="1" x14ac:dyDescent="0.5">
      <c r="B19" s="110" t="s">
        <v>57</v>
      </c>
      <c r="C19" s="106"/>
      <c r="D19" s="109"/>
      <c r="E19" s="102">
        <f>SUM(E20:E22)</f>
        <v>155855</v>
      </c>
    </row>
    <row r="20" spans="2:5" ht="20.399999999999999" thickTop="1" x14ac:dyDescent="0.45">
      <c r="B20" s="107"/>
      <c r="C20" s="103" t="s">
        <v>55</v>
      </c>
      <c r="D20" s="97"/>
      <c r="E20" s="111">
        <v>28270</v>
      </c>
    </row>
    <row r="21" spans="2:5" x14ac:dyDescent="0.45">
      <c r="B21" s="107"/>
      <c r="C21" s="104" t="s">
        <v>54</v>
      </c>
      <c r="D21" s="98"/>
      <c r="E21" s="100">
        <v>52565</v>
      </c>
    </row>
    <row r="22" spans="2:5" ht="20.399999999999999" thickBot="1" x14ac:dyDescent="0.5">
      <c r="B22" s="108"/>
      <c r="C22" s="105" t="s">
        <v>52</v>
      </c>
      <c r="D22" s="99"/>
      <c r="E22" s="101">
        <v>75020</v>
      </c>
    </row>
    <row r="23" spans="2:5" x14ac:dyDescent="0.45">
      <c r="C23" s="94"/>
      <c r="D23" s="96"/>
    </row>
    <row r="24" spans="2:5" x14ac:dyDescent="0.45">
      <c r="C24" s="96"/>
      <c r="D24" s="96"/>
    </row>
  </sheetData>
  <mergeCells count="2">
    <mergeCell ref="B3:C3"/>
    <mergeCell ref="G14:H14"/>
  </mergeCells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B7790-8D4D-4B70-A537-40AFF3BA4BEF}">
  <dimension ref="A1"/>
  <sheetViews>
    <sheetView workbookViewId="0">
      <selection sqref="A1:D1048576"/>
    </sheetView>
  </sheetViews>
  <sheetFormatPr defaultRowHeight="18" x14ac:dyDescent="0.45"/>
  <sheetData/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F05DA-CF77-4787-95ED-2269C0926AEC}">
  <dimension ref="A1:H7"/>
  <sheetViews>
    <sheetView workbookViewId="0">
      <selection activeCell="G1" sqref="G1:H4"/>
    </sheetView>
  </sheetViews>
  <sheetFormatPr defaultRowHeight="18" x14ac:dyDescent="0.45"/>
  <cols>
    <col min="1" max="1" width="30" bestFit="1" customWidth="1"/>
    <col min="3" max="3" width="6.3984375" bestFit="1" customWidth="1"/>
    <col min="7" max="7" width="30" bestFit="1" customWidth="1"/>
    <col min="8" max="8" width="7.8984375" bestFit="1" customWidth="1"/>
  </cols>
  <sheetData>
    <row r="1" spans="1:8" x14ac:dyDescent="0.45">
      <c r="A1" t="s">
        <v>56</v>
      </c>
      <c r="B1">
        <v>28270</v>
      </c>
      <c r="C1">
        <v>28270</v>
      </c>
      <c r="G1" s="95" t="s">
        <v>55</v>
      </c>
      <c r="H1" s="93">
        <v>28270</v>
      </c>
    </row>
    <row r="2" spans="1:8" x14ac:dyDescent="0.45">
      <c r="A2" t="s">
        <v>53</v>
      </c>
      <c r="B2">
        <v>52565</v>
      </c>
      <c r="C2">
        <v>32690</v>
      </c>
      <c r="G2" s="95" t="s">
        <v>54</v>
      </c>
      <c r="H2" s="93">
        <v>52565</v>
      </c>
    </row>
    <row r="3" spans="1:8" x14ac:dyDescent="0.45">
      <c r="A3" t="s">
        <v>53</v>
      </c>
      <c r="C3">
        <v>19875</v>
      </c>
      <c r="G3" s="95" t="s">
        <v>52</v>
      </c>
      <c r="H3" s="93">
        <v>75020</v>
      </c>
    </row>
    <row r="4" spans="1:8" x14ac:dyDescent="0.45">
      <c r="A4" t="s">
        <v>51</v>
      </c>
      <c r="B4">
        <v>75020</v>
      </c>
      <c r="C4">
        <v>30000</v>
      </c>
      <c r="G4" s="94"/>
      <c r="H4" s="93">
        <f>SUM(H1:H3)</f>
        <v>155855</v>
      </c>
    </row>
    <row r="5" spans="1:8" x14ac:dyDescent="0.45">
      <c r="A5" t="s">
        <v>50</v>
      </c>
      <c r="C5">
        <v>4000</v>
      </c>
    </row>
    <row r="6" spans="1:8" x14ac:dyDescent="0.45">
      <c r="A6" t="s">
        <v>50</v>
      </c>
      <c r="C6">
        <v>6000</v>
      </c>
    </row>
    <row r="7" spans="1:8" x14ac:dyDescent="0.45">
      <c r="A7" t="s">
        <v>50</v>
      </c>
      <c r="C7">
        <v>35020</v>
      </c>
    </row>
  </sheetData>
  <phoneticPr fontId="5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現役2019決算(仮)</vt:lpstr>
      <vt:lpstr>2019決算案</vt:lpstr>
      <vt:lpstr>2020予算原案</vt:lpstr>
      <vt:lpstr>2019大学支援内訳</vt:lpstr>
      <vt:lpstr>Sheet1</vt:lpstr>
      <vt:lpstr>Sheet2</vt:lpstr>
      <vt:lpstr>'2019決算案'!Print_Area</vt:lpstr>
      <vt:lpstr>'現役2019決算(仮)'!Print_Area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佐々木良二</dc:creator>
  <cp:lastModifiedBy>佐々木良二</cp:lastModifiedBy>
  <cp:lastPrinted>2020-02-08T14:19:56Z</cp:lastPrinted>
  <dcterms:created xsi:type="dcterms:W3CDTF">2020-02-08T02:42:34Z</dcterms:created>
  <dcterms:modified xsi:type="dcterms:W3CDTF">2020-02-09T11:44:09Z</dcterms:modified>
</cp:coreProperties>
</file>